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itsccollege.sharepoint.com/sites/administrativafinanciera/Documentos compartidos/Departamento Financiero/División Contabilidad/PRESUPUESTO 2026/META INDICATIVA ANUAL 2026/"/>
    </mc:Choice>
  </mc:AlternateContent>
  <xr:revisionPtr revIDLastSave="79" documentId="11_F25DC773A252ABDACC10482D19DC65D65BDE5902" xr6:coauthVersionLast="47" xr6:coauthVersionMax="47" xr10:uidLastSave="{799310EE-3DE5-4034-A52F-0DBC2EFAA7B8}"/>
  <bookViews>
    <workbookView xWindow="-110" yWindow="-110" windowWidth="19420" windowHeight="10300" activeTab="1" xr2:uid="{00000000-000D-0000-FFFF-FFFF00000000}"/>
  </bookViews>
  <sheets>
    <sheet name="Sheet1" sheetId="1" r:id="rId1"/>
    <sheet name="1er trimestre" sheetId="2" r:id="rId2"/>
  </sheets>
  <externalReferences>
    <externalReference r:id="rId3"/>
  </externalReferenc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2" l="1"/>
  <c r="I29" i="2"/>
  <c r="B44" i="2"/>
  <c r="B43" i="2"/>
  <c r="B42" i="2"/>
  <c r="I25" i="2"/>
  <c r="C16" i="2"/>
  <c r="C15" i="2"/>
  <c r="J29" i="1"/>
  <c r="I29" i="1"/>
  <c r="B44" i="1"/>
  <c r="B43" i="1"/>
  <c r="B42" i="1"/>
  <c r="I25" i="1"/>
  <c r="C16" i="1"/>
  <c r="C15" i="1"/>
</calcChain>
</file>

<file path=xl/sharedStrings.xml><?xml version="1.0" encoding="utf-8"?>
<sst xmlns="http://schemas.openxmlformats.org/spreadsheetml/2006/main" count="150" uniqueCount="75">
  <si>
    <t>Programación Indicativa Anual de las Metas Físicas-Financieras</t>
  </si>
  <si>
    <t>Código</t>
  </si>
  <si>
    <t>Documento Relacionado</t>
  </si>
  <si>
    <t>Fecha Versión</t>
  </si>
  <si>
    <t>Versión</t>
  </si>
  <si>
    <t>DEC-FOR013</t>
  </si>
  <si>
    <t>I -Información Instituciónal</t>
  </si>
  <si>
    <t>I.I - Completar los datos requeridos sobre la institución</t>
  </si>
  <si>
    <t>Capítulo</t>
  </si>
  <si>
    <t>0219-MINISTERIO DE EDUCACIÓN SUPERIOR CIENCIA Y TECNOLOGÍA</t>
  </si>
  <si>
    <t>Subcapítulo</t>
  </si>
  <si>
    <t>01 - MINISTERIO DE EDUCACIÓN SUPERIOR CIENCIA Y TECNOLOGÍA</t>
  </si>
  <si>
    <t>Unidad Ejecutora</t>
  </si>
  <si>
    <t>0003 - INSTITUTO TECNICO SUPERIOR COMUNITARIO</t>
  </si>
  <si>
    <t>Misión</t>
  </si>
  <si>
    <t>Formar profesionales competentes y éticos a nivel técnico superior, capaces de innovar y emprender para dar respuesta a las exigencias globales desde un modelo educativo inclusivo.</t>
  </si>
  <si>
    <t>Visión</t>
  </si>
  <si>
    <t>Ser referente del nivel técnico superior de República Dominicana, acreditada nacional e internacionalmente, sustentada en avances tecnológicos, con un modelo educativo inclusivo comprometido con la excelencia académica.</t>
  </si>
  <si>
    <t>II. Contribución a la Estrategia Nacional de Desarrollo</t>
  </si>
  <si>
    <t>Eje estratégico:</t>
  </si>
  <si>
    <t>DESARROLLO SOCIAL</t>
  </si>
  <si>
    <t>Objetivo general:</t>
  </si>
  <si>
    <t>Objetivo(s) específico(s):</t>
  </si>
  <si>
    <t>2.1.1</t>
  </si>
  <si>
    <t>III. Información del Programa</t>
  </si>
  <si>
    <t>Nombre:</t>
  </si>
  <si>
    <t>11-FOMENTO Y DESARROLLO DE LA EDUCACION SUPERIOR</t>
  </si>
  <si>
    <t>Descripción:</t>
  </si>
  <si>
    <r>
      <t>Beneficiarios:</t>
    </r>
    <r>
      <rPr>
        <sz val="12"/>
        <color rgb="FF000000"/>
        <rFont val="Century Gothic"/>
        <family val="2"/>
      </rPr>
      <t xml:space="preserve"> </t>
    </r>
  </si>
  <si>
    <t xml:space="preserve">Egresados del nivel medio (bachilleres), con el proposito de fortalecer  la equidad,  ampliar las oportunidades de formación a jóvenes excluidos del nivel superior por limitaciones socioeconómicas a incorporarse al mismo con posibilidad de éxito. </t>
  </si>
  <si>
    <t>Resultado Asociado:</t>
  </si>
  <si>
    <t>OBJETIVO DE DESARROLLO SOSTENIBLE 2030 // (ODS) 4: Garantizar una educación inclusiva, equitativa y de calidad y promover oportunidades de aprendizaje durante toda la vida para todos.</t>
  </si>
  <si>
    <t>IV. Formulación y Ejecución Física-Financiera</t>
  </si>
  <si>
    <t>IV.I - Desempeño financiero</t>
  </si>
  <si>
    <t>Presupuesto Inicial</t>
  </si>
  <si>
    <t>Presupuesto Vigente</t>
  </si>
  <si>
    <t>Presupuesto Ejecutado</t>
  </si>
  <si>
    <t>Porcentaje de Ejecución (ejecutado/vigente)</t>
  </si>
  <si>
    <t xml:space="preserve"> Presupuesto Anual </t>
  </si>
  <si>
    <t xml:space="preserve"> Programación Anual </t>
  </si>
  <si>
    <t>Ejecución Anual</t>
  </si>
  <si>
    <t>Avance</t>
  </si>
  <si>
    <t>Producto</t>
  </si>
  <si>
    <t>Indicador</t>
  </si>
  <si>
    <t>Física
(A)</t>
  </si>
  <si>
    <t>Financiera
(B)</t>
  </si>
  <si>
    <t>Física
(C)</t>
  </si>
  <si>
    <t>Financiera
(D)</t>
  </si>
  <si>
    <t>Física 
(E)</t>
  </si>
  <si>
    <t>Financiera 
 (F)</t>
  </si>
  <si>
    <t>Física 
(%)
 G=E/C</t>
  </si>
  <si>
    <t>Financiero 
(%) 
H=F/D</t>
  </si>
  <si>
    <t>6089-Estudiantes que acceden al servicio de Educación Técnico Superior</t>
  </si>
  <si>
    <t>Estudiantes Matrículados</t>
  </si>
  <si>
    <t>V. Análisis de los Logros y Desviaciones</t>
  </si>
  <si>
    <t>V.I - Información de Logros y Desviaciones por Producto</t>
  </si>
  <si>
    <t xml:space="preserve">Producto: </t>
  </si>
  <si>
    <t>04-Estudiantes que acceden al servicio de Educación Técnico Superior</t>
  </si>
  <si>
    <t xml:space="preserve">Descripción del producto: </t>
  </si>
  <si>
    <t>Estudiantes que ingresan al ITSC para cursar una de las carreras del nivel Técnico Superior de acuerdo con la oferta disponible, alcanzando movilidad académica y con posibilidad de ingresar al sector productivo.</t>
  </si>
  <si>
    <t>Logros alcanzados:</t>
  </si>
  <si>
    <t>N/A</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</si>
  <si>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</si>
  <si>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</si>
  <si>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</si>
  <si>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</si>
  <si>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Presupuesto aprobado:  </t>
  </si>
  <si>
    <t xml:space="preserve">Presupuesto modificado: </t>
  </si>
  <si>
    <t>Mario F. Grullón</t>
  </si>
  <si>
    <t>Total devengado:</t>
  </si>
  <si>
    <t>Director de Planificación y Desarrollo</t>
  </si>
  <si>
    <t>Lineamientos para la Ejecución Presupuestaria 2026 del Gobierno General Nacional</t>
  </si>
  <si>
    <t xml:space="preserve"> Programación Trimestral</t>
  </si>
  <si>
    <t>Ejecución Trimestral</t>
  </si>
  <si>
    <t xml:space="preserve">En la meta física no se presentan desvíos, evidenciándose el cumplimiento conforme a lo programado. Sin embargo, en la meta financiera se observa un desvío porcentual de 8.72 % en la ejecución respecto a lo proyectado para el primer trimestre. Este desvío se origina en el proceso de bienes ITSC-CCC-SI-2025-0007, correspondiente a la adquisición de tres (3) camionetas doble cabina 4x4 para uso del Instituto Técnico Superior Comunitario (ITSC), debido a que la institución contrató unidades correspondientes al año 2026; no obstante, el oferente entregó vehículos modelo 2027 bajo las mismas condiciones contractuales. Esta situación motivó que el órgano rector de la UAI solicitara la certificación de una adenda al proceso por parte de la Contraloría General de la República Dominicana, con el fin de garantizar la transparencia y la correcta adecuación contractual. Como consecuencia, la ejecución financiera se vio limitada durante el primer trimestre por este proceso administrativo. La ejecución física se mantuvo conforme a lo previsto. Actualmente, se cuenta con la certificación aprobada, por lo que el pago correspondiente será ejecutado en el segundo trimestre, permitiendo restablecer la correspondencia entre la ejecución física y financiera. Esta situación sustenta el desvío observado en el producto financiero de la institución.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</si>
</sst>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2" borderId="10" xfId="0" applyFont="1" applyFill="1" applyBorder="1" applyAlignment="1">
      <alignment vertical="top" wrapText="1"/>
    </xf>
    <xf numFmtId="164" fontId="6" fillId="0" borderId="13"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12" fillId="0" borderId="0" xfId="0" applyFont="1" applyProtection="1">
      <protection locked="0"/>
    </xf>
    <xf numFmtId="0" fontId="11" fillId="0" borderId="0" xfId="0" applyFont="1" applyAlignment="1" applyProtection="1">
      <alignment horizontal="left" vertical="center" wrapText="1"/>
      <protection locked="0"/>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9" fillId="0" borderId="17" xfId="0" applyFont="1" applyBorder="1" applyAlignment="1">
      <alignment vertical="center" wrapText="1"/>
    </xf>
    <xf numFmtId="4" fontId="0" fillId="0" borderId="0" xfId="0" applyNumberFormat="1"/>
    <xf numFmtId="0" fontId="0" fillId="0" borderId="17" xfId="0" applyBorder="1"/>
    <xf numFmtId="0" fontId="17" fillId="9" borderId="34" xfId="0" applyFont="1" applyFill="1" applyBorder="1" applyAlignment="1">
      <alignment horizontal="center" vertical="center" wrapText="1" readingOrder="1"/>
    </xf>
    <xf numFmtId="0" fontId="17" fillId="9" borderId="35" xfId="0" applyFont="1" applyFill="1" applyBorder="1" applyAlignment="1">
      <alignment horizontal="center" vertical="center" wrapText="1" readingOrder="1"/>
    </xf>
    <xf numFmtId="0" fontId="17" fillId="9" borderId="36" xfId="0" applyFont="1" applyFill="1" applyBorder="1" applyAlignment="1">
      <alignment horizontal="center" vertical="center" wrapText="1" readingOrder="1"/>
    </xf>
    <xf numFmtId="0" fontId="18" fillId="0" borderId="27" xfId="0" applyFont="1" applyBorder="1" applyAlignment="1" applyProtection="1">
      <alignment vertical="center" wrapText="1"/>
      <protection locked="0"/>
    </xf>
    <xf numFmtId="0" fontId="18" fillId="0" borderId="32" xfId="0" applyFont="1" applyBorder="1" applyAlignment="1" applyProtection="1">
      <alignment vertical="center" wrapText="1"/>
      <protection locked="0"/>
    </xf>
    <xf numFmtId="165" fontId="18" fillId="0" borderId="32" xfId="0" applyNumberFormat="1" applyFont="1" applyBorder="1" applyAlignment="1" applyProtection="1">
      <alignment horizontal="center" vertical="center" wrapText="1" readingOrder="1"/>
      <protection locked="0"/>
    </xf>
    <xf numFmtId="10" fontId="18" fillId="8" borderId="32" xfId="2" applyNumberFormat="1" applyFont="1" applyFill="1" applyBorder="1" applyAlignment="1" applyProtection="1">
      <alignment horizontal="center" vertical="center" wrapText="1" readingOrder="1"/>
      <protection locked="0"/>
    </xf>
    <xf numFmtId="166" fontId="18" fillId="8" borderId="28" xfId="0" applyNumberFormat="1" applyFont="1" applyFill="1" applyBorder="1" applyAlignment="1" applyProtection="1">
      <alignment horizontal="center" vertical="center" wrapText="1" readingOrder="1"/>
      <protection locked="0"/>
    </xf>
    <xf numFmtId="0" fontId="12" fillId="0" borderId="0" xfId="0" applyFont="1" applyAlignment="1" applyProtection="1">
      <alignment vertical="center"/>
      <protection locked="0"/>
    </xf>
    <xf numFmtId="10" fontId="0" fillId="0" borderId="0" xfId="0" applyNumberFormat="1" applyAlignment="1">
      <alignment vertical="center"/>
    </xf>
    <xf numFmtId="0" fontId="0" fillId="0" borderId="0" xfId="0" applyAlignment="1">
      <alignment vertical="center"/>
    </xf>
    <xf numFmtId="0" fontId="9" fillId="0" borderId="17" xfId="0" applyFont="1" applyBorder="1" applyAlignment="1" applyProtection="1">
      <alignment vertical="center" wrapText="1"/>
      <protection locked="0"/>
    </xf>
    <xf numFmtId="0" fontId="2" fillId="0" borderId="25" xfId="0" applyFont="1" applyBorder="1" applyAlignment="1">
      <alignment vertical="top"/>
    </xf>
    <xf numFmtId="165" fontId="20" fillId="0" borderId="25" xfId="0" applyNumberFormat="1" applyFont="1" applyBorder="1" applyAlignment="1" applyProtection="1">
      <alignment horizontal="center" vertical="center" wrapText="1" readingOrder="1"/>
      <protection locked="0"/>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1" fillId="0" borderId="37" xfId="0" applyFont="1" applyBorder="1" applyAlignment="1" applyProtection="1">
      <alignment horizontal="left" vertical="center" wrapText="1"/>
      <protection locked="0"/>
    </xf>
    <xf numFmtId="0" fontId="11" fillId="0" borderId="38"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20" fillId="0" borderId="0" xfId="0" applyFont="1" applyAlignment="1">
      <alignment horizontal="left" vertical="center" wrapText="1"/>
    </xf>
    <xf numFmtId="0" fontId="12" fillId="0" borderId="11"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5" fillId="0" borderId="0" xfId="0" applyFont="1" applyAlignment="1" applyProtection="1">
      <alignment horizontal="center"/>
      <protection locked="0"/>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6" fillId="9" borderId="32" xfId="0" applyFont="1" applyFill="1" applyBorder="1" applyAlignment="1">
      <alignment horizontal="center" vertical="center" wrapText="1" readingOrder="1"/>
    </xf>
    <xf numFmtId="0" fontId="12" fillId="7" borderId="32" xfId="0" applyFont="1" applyFill="1" applyBorder="1" applyAlignment="1">
      <alignment vertical="top" wrapText="1"/>
    </xf>
    <xf numFmtId="0" fontId="12" fillId="7" borderId="33" xfId="0" applyFont="1" applyFill="1" applyBorder="1" applyAlignment="1">
      <alignment vertical="top" wrapText="1"/>
    </xf>
    <xf numFmtId="0" fontId="15" fillId="7" borderId="26" xfId="0" applyFont="1" applyFill="1" applyBorder="1" applyAlignment="1">
      <alignment horizontal="center" vertical="center" wrapText="1" readingOrder="1"/>
    </xf>
    <xf numFmtId="0" fontId="15" fillId="7" borderId="27" xfId="0" applyFont="1" applyFill="1" applyBorder="1" applyAlignment="1">
      <alignment horizontal="center" vertical="center" wrapText="1" readingOrder="1"/>
    </xf>
    <xf numFmtId="0" fontId="15" fillId="7" borderId="28" xfId="0" applyFont="1" applyFill="1" applyBorder="1" applyAlignment="1">
      <alignment horizontal="center" vertical="center" wrapText="1" readingOrder="1"/>
    </xf>
    <xf numFmtId="0" fontId="15" fillId="7" borderId="29" xfId="0" applyFont="1" applyFill="1" applyBorder="1" applyAlignment="1">
      <alignment horizontal="center" vertical="center" wrapText="1" readingOrder="1"/>
    </xf>
    <xf numFmtId="0" fontId="15" fillId="7" borderId="30" xfId="0" applyFont="1" applyFill="1" applyBorder="1" applyAlignment="1">
      <alignment horizontal="center" vertical="center" wrapText="1" readingOrder="1"/>
    </xf>
    <xf numFmtId="39" fontId="12" fillId="0" borderId="31" xfId="1" applyNumberFormat="1" applyFont="1" applyFill="1" applyBorder="1" applyAlignment="1" applyProtection="1">
      <alignment horizontal="center" vertical="center" wrapText="1" readingOrder="1"/>
      <protection locked="0"/>
    </xf>
    <xf numFmtId="39" fontId="12" fillId="0" borderId="32" xfId="1" applyNumberFormat="1" applyFont="1" applyFill="1" applyBorder="1" applyAlignment="1" applyProtection="1">
      <alignment horizontal="center" vertical="center" wrapText="1" readingOrder="1"/>
      <protection locked="0"/>
    </xf>
    <xf numFmtId="39" fontId="12" fillId="0" borderId="28" xfId="1" applyNumberFormat="1" applyFont="1" applyFill="1" applyBorder="1" applyAlignment="1" applyProtection="1">
      <alignment horizontal="center" vertical="center" wrapText="1" readingOrder="1"/>
      <protection locked="0"/>
    </xf>
    <xf numFmtId="39" fontId="12" fillId="0" borderId="29" xfId="1" applyNumberFormat="1" applyFont="1" applyFill="1" applyBorder="1" applyAlignment="1" applyProtection="1">
      <alignment horizontal="center" vertical="center" wrapText="1" readingOrder="1"/>
      <protection locked="0"/>
    </xf>
    <xf numFmtId="39" fontId="12" fillId="0" borderId="27" xfId="1" applyNumberFormat="1" applyFont="1" applyFill="1" applyBorder="1" applyAlignment="1" applyProtection="1">
      <alignment horizontal="center" vertical="center" wrapText="1" readingOrder="1"/>
      <protection locked="0"/>
    </xf>
    <xf numFmtId="10" fontId="12" fillId="8" borderId="32" xfId="2" applyNumberFormat="1" applyFont="1" applyFill="1" applyBorder="1" applyAlignment="1" applyProtection="1">
      <alignment horizontal="center" vertical="center" wrapText="1" readingOrder="1"/>
    </xf>
    <xf numFmtId="10" fontId="12" fillId="8" borderId="33" xfId="2" applyNumberFormat="1" applyFont="1" applyFill="1" applyBorder="1" applyAlignment="1" applyProtection="1">
      <alignment horizontal="center" vertical="center" wrapText="1" readingOrder="1"/>
    </xf>
    <xf numFmtId="0" fontId="11" fillId="0" borderId="22"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3" fillId="7" borderId="25" xfId="0" applyFont="1" applyFill="1" applyBorder="1" applyAlignment="1">
      <alignment horizontal="center"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1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16" xfId="0" applyBorder="1" applyAlignment="1">
      <alignment horizontal="center"/>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D9412536-D815-4D19-BE46-7B80D8E77D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66675</xdr:rowOff>
    </xdr:from>
    <xdr:ext cx="1367789" cy="638175"/>
    <xdr:pic>
      <xdr:nvPicPr>
        <xdr:cNvPr id="2" name="Imagen 1">
          <a:extLst>
            <a:ext uri="{FF2B5EF4-FFF2-40B4-BE49-F238E27FC236}">
              <a16:creationId xmlns:a16="http://schemas.microsoft.com/office/drawing/2014/main" id="{2371F613-14D5-4BE8-A1BA-5E54267C3535}"/>
            </a:ext>
          </a:extLst>
        </xdr:cNvPr>
        <xdr:cNvPicPr>
          <a:picLocks noChangeAspect="1"/>
        </xdr:cNvPicPr>
      </xdr:nvPicPr>
      <xdr:blipFill>
        <a:blip xmlns:r="http://schemas.openxmlformats.org/officeDocument/2006/relationships" r:embed="rId1"/>
        <a:stretch>
          <a:fillRect/>
        </a:stretch>
      </xdr:blipFill>
      <xdr:spPr>
        <a:xfrm>
          <a:off x="63500" y="63500"/>
          <a:ext cx="1367789" cy="6381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66675</xdr:rowOff>
    </xdr:from>
    <xdr:ext cx="1367789" cy="638175"/>
    <xdr:pic>
      <xdr:nvPicPr>
        <xdr:cNvPr id="2" name="Imagen 1">
          <a:extLst>
            <a:ext uri="{FF2B5EF4-FFF2-40B4-BE49-F238E27FC236}">
              <a16:creationId xmlns:a16="http://schemas.microsoft.com/office/drawing/2014/main" id="{CD33AB94-B270-48FD-980A-F0C00862A028}"/>
            </a:ext>
          </a:extLst>
        </xdr:cNvPr>
        <xdr:cNvPicPr>
          <a:picLocks noChangeAspect="1"/>
        </xdr:cNvPicPr>
      </xdr:nvPicPr>
      <xdr:blipFill>
        <a:blip xmlns:r="http://schemas.openxmlformats.org/officeDocument/2006/relationships" r:embed="rId1"/>
        <a:stretch>
          <a:fillRect/>
        </a:stretch>
      </xdr:blipFill>
      <xdr:spPr>
        <a:xfrm>
          <a:off x="66675" y="66675"/>
          <a:ext cx="1367789" cy="6381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espaillat/Downloads/DEG-FORE013-Formulario-Informe-de-Evaluacion-Trimestral-de-Metas-Fisicas_28-marzo-2019%20(2).xlsx" TargetMode="External"/><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89AC9E-616C-4C5C-B5D9-08F3954E3038}" name="Tabla133456" displayName="Tabla133456" ref="A28:J29" totalsRowShown="0" headerRowDxfId="14" dataDxfId="12" headerRowBorderDxfId="13" tableBorderDxfId="11" totalsRowBorderDxfId="10">
  <autoFilter ref="A28:J29" xr:uid="{4489AC9E-616C-4C5C-B5D9-08F3954E3038}"/>
  <tableColumns count="10">
    <tableColumn id="1" xr3:uid="{98886280-49C1-4371-9472-16A89C35B6AF}" name="Producto" dataDxfId="9"/>
    <tableColumn id="2" xr3:uid="{5A1DC421-49ED-45D0-88BD-0CCDC0731875}" name="Indicador" dataDxfId="8"/>
    <tableColumn id="3" xr3:uid="{6458E477-8DF4-4105-861D-BA2F97F45BD6}" name="Física_x000a_(A)" dataDxfId="7"/>
    <tableColumn id="4" xr3:uid="{75BF165F-A919-4A9A-A7C7-D0D0EA81D4CC}" name="Financiera_x000a_(B)" dataDxfId="6"/>
    <tableColumn id="9" xr3:uid="{A839F42D-05A7-4145-B980-C78D9AB4F3C8}" name="Física_x000a_(C)" dataDxfId="5"/>
    <tableColumn id="10" xr3:uid="{9ADE455E-2528-4F7F-A12C-430BAA470A31}" name="Financiera_x000a_(D)" dataDxfId="4"/>
    <tableColumn id="5" xr3:uid="{5CA7E18B-DFCB-4D43-9455-504D0597DBA1}" name="Física _x000a_(E)" dataDxfId="3"/>
    <tableColumn id="6" xr3:uid="{9B388A6E-A488-460B-8EE1-615DB6AAC9D2}" name="Financiera _x000a_ (F)" dataDxfId="2"/>
    <tableColumn id="7" xr3:uid="{3D536FB0-F7E5-4C1F-80C9-346604135615}" name="Física _x000a_(%)_x000a_ G=E/C" dataDxfId="1" dataCellStyle="Porcentaje">
      <calculatedColumnFormula>IF(G29&gt;0,G29/C29,0)</calculatedColumnFormula>
    </tableColumn>
    <tableColumn id="8" xr3:uid="{A7F2346D-4633-4348-976E-DDEBA24A5C52}" name="Financiero _x000a_(%) _x000a_H=F/D" dataDxfId="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35FC5E-DB3B-4E43-9796-97B1DAC6D348}" name="Tabla1334563" displayName="Tabla1334563" ref="A28:J29" totalsRowShown="0" headerRowDxfId="29" dataDxfId="27" headerRowBorderDxfId="28" tableBorderDxfId="26" totalsRowBorderDxfId="25">
  <autoFilter ref="A28:J29" xr:uid="{7C35FC5E-DB3B-4E43-9796-97B1DAC6D348}"/>
  <tableColumns count="10">
    <tableColumn id="1" xr3:uid="{254D05D4-56A3-42C0-823E-4E1E89709D55}" name="Producto" dataDxfId="24"/>
    <tableColumn id="2" xr3:uid="{FC61CB40-A1EC-44F8-909D-721D2060702B}" name="Indicador" dataDxfId="23"/>
    <tableColumn id="3" xr3:uid="{B95839E9-E110-4712-8310-D22A146FE4BC}" name="Física_x000a_(A)" dataDxfId="22"/>
    <tableColumn id="4" xr3:uid="{7393E201-E2E4-4FF1-B766-31E45594DFFB}" name="Financiera_x000a_(B)" dataDxfId="21"/>
    <tableColumn id="9" xr3:uid="{1B667B8D-5EE1-444F-B4B5-1981EEE27DA3}" name="Física_x000a_(C)" dataDxfId="20"/>
    <tableColumn id="10" xr3:uid="{0D9F2158-B39C-438D-B352-8C0A4FB0F8C5}" name="Financiera_x000a_(D)" dataDxfId="19"/>
    <tableColumn id="5" xr3:uid="{0FD9697B-3A4F-48EE-AA59-D5B06C9A79F3}" name="Física _x000a_(E)" dataDxfId="18"/>
    <tableColumn id="6" xr3:uid="{562F4E8E-9D8C-4B31-93CD-2B278A641355}" name="Financiera _x000a_ (F)" dataDxfId="17"/>
    <tableColumn id="7" xr3:uid="{4EBBF33F-A08D-4433-9530-6F794551FD68}" name="Física _x000a_(%)_x000a_ G=E/C" dataDxfId="16" dataCellStyle="Porcentaje">
      <calculatedColumnFormula>IF(G29&gt;0,G29/E29,0)</calculatedColumnFormula>
    </tableColumn>
    <tableColumn id="8" xr3:uid="{7303811D-CEB2-4269-AB76-AE934116339D}" name="Financiero _x000a_(%) _x000a_H=F/D" dataDxfId="15">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opLeftCell="A19" zoomScaleNormal="100" workbookViewId="0">
      <selection activeCell="K3" sqref="K3"/>
    </sheetView>
  </sheetViews>
  <sheetFormatPr baseColWidth="10" defaultRowHeight="14.5" x14ac:dyDescent="0.35"/>
  <cols>
    <col min="1" max="1" width="23" style="11" customWidth="1"/>
    <col min="2" max="2" width="19.81640625" style="11" bestFit="1" customWidth="1"/>
    <col min="3" max="10" width="12.7265625" style="11" customWidth="1"/>
    <col min="11" max="11" width="10.90625" style="11"/>
    <col min="12" max="12" width="15.7265625" customWidth="1"/>
  </cols>
  <sheetData>
    <row r="1" spans="1:11" ht="21.5" thickBot="1" x14ac:dyDescent="0.4">
      <c r="A1" s="1"/>
      <c r="B1" s="76" t="s">
        <v>0</v>
      </c>
      <c r="C1" s="77"/>
      <c r="D1" s="77"/>
      <c r="E1" s="77"/>
      <c r="F1" s="77"/>
      <c r="G1" s="77"/>
      <c r="H1" s="77"/>
      <c r="I1" s="77"/>
      <c r="J1" s="78"/>
      <c r="K1" s="2"/>
    </row>
    <row r="2" spans="1:11" ht="21.5" thickBot="1" x14ac:dyDescent="0.4">
      <c r="A2" s="3"/>
      <c r="B2" s="79" t="s">
        <v>1</v>
      </c>
      <c r="C2" s="80"/>
      <c r="D2" s="81" t="s">
        <v>2</v>
      </c>
      <c r="E2" s="82"/>
      <c r="F2" s="82"/>
      <c r="G2" s="82"/>
      <c r="H2" s="83"/>
      <c r="I2" s="4" t="s">
        <v>3</v>
      </c>
      <c r="J2" s="5" t="s">
        <v>4</v>
      </c>
      <c r="K2" s="2"/>
    </row>
    <row r="3" spans="1:11" ht="21.5" thickBot="1" x14ac:dyDescent="0.4">
      <c r="A3" s="6"/>
      <c r="B3" s="84" t="s">
        <v>5</v>
      </c>
      <c r="C3" s="85"/>
      <c r="D3" s="84" t="s">
        <v>71</v>
      </c>
      <c r="E3" s="85"/>
      <c r="F3" s="85"/>
      <c r="G3" s="85"/>
      <c r="H3" s="86"/>
      <c r="I3" s="7">
        <v>46023</v>
      </c>
      <c r="J3" s="8">
        <v>0</v>
      </c>
      <c r="K3" s="2"/>
    </row>
    <row r="4" spans="1:11" x14ac:dyDescent="0.35">
      <c r="A4" s="87"/>
      <c r="B4" s="88"/>
      <c r="C4" s="88"/>
      <c r="D4" s="89"/>
      <c r="E4" s="89"/>
      <c r="F4" s="89"/>
      <c r="G4" s="89"/>
      <c r="H4" s="89"/>
      <c r="I4" s="88"/>
      <c r="J4" s="90"/>
      <c r="K4" s="2"/>
    </row>
    <row r="5" spans="1:11" ht="3" customHeight="1" x14ac:dyDescent="0.35">
      <c r="A5" s="70"/>
      <c r="B5" s="71"/>
      <c r="C5" s="71"/>
      <c r="D5" s="71"/>
      <c r="E5" s="71"/>
      <c r="F5" s="71"/>
      <c r="G5" s="71"/>
      <c r="H5" s="71"/>
      <c r="I5" s="71"/>
      <c r="J5" s="72"/>
      <c r="K5" s="2"/>
    </row>
    <row r="6" spans="1:11" ht="15.5" x14ac:dyDescent="0.35">
      <c r="A6" s="47" t="s">
        <v>6</v>
      </c>
      <c r="B6" s="48"/>
      <c r="C6" s="48"/>
      <c r="D6" s="48"/>
      <c r="E6" s="48"/>
      <c r="F6" s="48"/>
      <c r="G6" s="48"/>
      <c r="H6" s="48"/>
      <c r="I6" s="48"/>
      <c r="J6" s="49"/>
      <c r="K6" s="2"/>
    </row>
    <row r="7" spans="1:11" ht="15.5" x14ac:dyDescent="0.35">
      <c r="A7" s="42" t="s">
        <v>7</v>
      </c>
      <c r="B7" s="43"/>
      <c r="C7" s="43"/>
      <c r="D7" s="43"/>
      <c r="E7" s="43"/>
      <c r="F7" s="43"/>
      <c r="G7" s="43"/>
      <c r="H7" s="43"/>
      <c r="I7" s="43"/>
      <c r="J7" s="44"/>
      <c r="K7" s="2"/>
    </row>
    <row r="8" spans="1:11" x14ac:dyDescent="0.35">
      <c r="A8" s="9" t="s">
        <v>8</v>
      </c>
      <c r="B8" s="73" t="s">
        <v>9</v>
      </c>
      <c r="C8" s="74"/>
      <c r="D8" s="74"/>
      <c r="E8" s="74"/>
      <c r="F8" s="74"/>
      <c r="G8" s="74"/>
      <c r="H8" s="74"/>
      <c r="I8" s="74"/>
      <c r="J8" s="75"/>
      <c r="K8" s="2"/>
    </row>
    <row r="9" spans="1:11" x14ac:dyDescent="0.35">
      <c r="A9" s="10" t="s">
        <v>10</v>
      </c>
      <c r="B9" s="73" t="s">
        <v>11</v>
      </c>
      <c r="C9" s="74"/>
      <c r="D9" s="74"/>
      <c r="E9" s="74"/>
      <c r="F9" s="74"/>
      <c r="G9" s="74"/>
      <c r="H9" s="74"/>
      <c r="I9" s="74"/>
      <c r="J9" s="75"/>
      <c r="K9" s="2"/>
    </row>
    <row r="10" spans="1:11" x14ac:dyDescent="0.35">
      <c r="A10" s="10" t="s">
        <v>12</v>
      </c>
      <c r="B10" s="73" t="s">
        <v>13</v>
      </c>
      <c r="C10" s="74"/>
      <c r="D10" s="74"/>
      <c r="E10" s="74"/>
      <c r="F10" s="74"/>
      <c r="G10" s="74"/>
      <c r="H10" s="74"/>
      <c r="I10" s="74"/>
      <c r="J10" s="75"/>
      <c r="K10" s="2"/>
    </row>
    <row r="11" spans="1:11" ht="30.75" customHeight="1" x14ac:dyDescent="0.35">
      <c r="A11" s="9" t="s">
        <v>14</v>
      </c>
      <c r="B11" s="65" t="s">
        <v>15</v>
      </c>
      <c r="C11" s="66"/>
      <c r="D11" s="66"/>
      <c r="E11" s="66"/>
      <c r="F11" s="66"/>
      <c r="G11" s="66"/>
      <c r="H11" s="66"/>
      <c r="I11" s="66"/>
      <c r="J11" s="67"/>
    </row>
    <row r="12" spans="1:11" ht="42.75" customHeight="1" x14ac:dyDescent="0.35">
      <c r="A12" s="9" t="s">
        <v>16</v>
      </c>
      <c r="B12" s="68" t="s">
        <v>17</v>
      </c>
      <c r="C12" s="45"/>
      <c r="D12" s="45"/>
      <c r="E12" s="45"/>
      <c r="F12" s="45"/>
      <c r="G12" s="45"/>
      <c r="H12" s="45"/>
      <c r="I12" s="45"/>
      <c r="J12" s="46"/>
    </row>
    <row r="13" spans="1:11" ht="15.5" x14ac:dyDescent="0.35">
      <c r="A13" s="47" t="s">
        <v>18</v>
      </c>
      <c r="B13" s="48"/>
      <c r="C13" s="48"/>
      <c r="D13" s="48"/>
      <c r="E13" s="48"/>
      <c r="F13" s="48"/>
      <c r="G13" s="48"/>
      <c r="H13" s="48"/>
      <c r="I13" s="48"/>
      <c r="J13" s="49"/>
    </row>
    <row r="14" spans="1:11" x14ac:dyDescent="0.35">
      <c r="A14" s="9" t="s">
        <v>19</v>
      </c>
      <c r="B14" s="13">
        <v>2</v>
      </c>
      <c r="C14" s="69" t="s">
        <v>20</v>
      </c>
      <c r="D14" s="69"/>
      <c r="E14" s="69"/>
      <c r="F14" s="69"/>
      <c r="G14" s="69"/>
      <c r="H14" s="69"/>
      <c r="I14" s="69"/>
      <c r="J14" s="69"/>
    </row>
    <row r="15" spans="1:11" x14ac:dyDescent="0.35">
      <c r="A15" s="9" t="s">
        <v>21</v>
      </c>
      <c r="B15" s="14">
        <v>2.1</v>
      </c>
      <c r="C15" s="69" t="str">
        <f>IFERROR(VLOOKUP(B15,'[1]Validacion datos'!A8:B26,2,FALSE),"")</f>
        <v>Educación de calidad para todos y todas</v>
      </c>
      <c r="D15" s="69"/>
      <c r="E15" s="69"/>
      <c r="F15" s="69"/>
      <c r="G15" s="69"/>
      <c r="H15" s="69"/>
      <c r="I15" s="69"/>
      <c r="J15" s="69"/>
    </row>
    <row r="16" spans="1:11" x14ac:dyDescent="0.35">
      <c r="A16" s="9" t="s">
        <v>22</v>
      </c>
      <c r="B16" s="14" t="s">
        <v>23</v>
      </c>
      <c r="C16" s="69" t="str">
        <f>IFERROR(VLOOKUP(B16,'[1]Validacion datos'!D8:E64,2,FALSE),"")</f>
        <v>Implantar y garantizar un sistema educativo nacional de calidad</v>
      </c>
      <c r="D16" s="69"/>
      <c r="E16" s="69"/>
      <c r="F16" s="69"/>
      <c r="G16" s="69"/>
      <c r="H16" s="69"/>
      <c r="I16" s="69"/>
      <c r="J16" s="69"/>
    </row>
    <row r="17" spans="1:12" ht="15.5" x14ac:dyDescent="0.35">
      <c r="A17" s="47" t="s">
        <v>24</v>
      </c>
      <c r="B17" s="48"/>
      <c r="C17" s="48"/>
      <c r="D17" s="48"/>
      <c r="E17" s="48"/>
      <c r="F17" s="48"/>
      <c r="G17" s="48"/>
      <c r="H17" s="48"/>
      <c r="I17" s="48"/>
      <c r="J17" s="49"/>
    </row>
    <row r="18" spans="1:12" ht="29.25" customHeight="1" x14ac:dyDescent="0.35">
      <c r="A18" s="9" t="s">
        <v>25</v>
      </c>
      <c r="B18" s="45" t="s">
        <v>26</v>
      </c>
      <c r="C18" s="45"/>
      <c r="D18" s="45"/>
      <c r="E18" s="45"/>
      <c r="F18" s="45"/>
      <c r="G18" s="45"/>
      <c r="H18" s="45"/>
      <c r="I18" s="45"/>
      <c r="J18" s="46"/>
    </row>
    <row r="19" spans="1:12" ht="28.5" customHeight="1" x14ac:dyDescent="0.35">
      <c r="A19" s="15" t="s">
        <v>27</v>
      </c>
      <c r="B19" s="45" t="s">
        <v>15</v>
      </c>
      <c r="C19" s="45"/>
      <c r="D19" s="45"/>
      <c r="E19" s="45"/>
      <c r="F19" s="45"/>
      <c r="G19" s="45"/>
      <c r="H19" s="45"/>
      <c r="I19" s="45"/>
      <c r="J19" s="46"/>
    </row>
    <row r="20" spans="1:12" ht="36" customHeight="1" x14ac:dyDescent="0.35">
      <c r="A20" s="15" t="s">
        <v>28</v>
      </c>
      <c r="B20" s="45" t="s">
        <v>29</v>
      </c>
      <c r="C20" s="45"/>
      <c r="D20" s="45"/>
      <c r="E20" s="45"/>
      <c r="F20" s="45"/>
      <c r="G20" s="45"/>
      <c r="H20" s="45"/>
      <c r="I20" s="45"/>
      <c r="J20" s="46"/>
    </row>
    <row r="21" spans="1:12" ht="43" customHeight="1" x14ac:dyDescent="0.35">
      <c r="A21" s="15" t="s">
        <v>30</v>
      </c>
      <c r="B21" s="45" t="s">
        <v>31</v>
      </c>
      <c r="C21" s="45"/>
      <c r="D21" s="45"/>
      <c r="E21" s="45"/>
      <c r="F21" s="45"/>
      <c r="G21" s="45"/>
      <c r="H21" s="45"/>
      <c r="I21" s="45"/>
      <c r="J21" s="46"/>
      <c r="K21" s="2"/>
    </row>
    <row r="22" spans="1:12" ht="15.5" x14ac:dyDescent="0.35">
      <c r="A22" s="47" t="s">
        <v>32</v>
      </c>
      <c r="B22" s="48"/>
      <c r="C22" s="48"/>
      <c r="D22" s="48"/>
      <c r="E22" s="48"/>
      <c r="F22" s="48"/>
      <c r="G22" s="48"/>
      <c r="H22" s="48"/>
      <c r="I22" s="48"/>
      <c r="J22" s="49"/>
      <c r="L22" s="16"/>
    </row>
    <row r="23" spans="1:12" ht="15.5" x14ac:dyDescent="0.35">
      <c r="A23" s="42" t="s">
        <v>33</v>
      </c>
      <c r="B23" s="43"/>
      <c r="C23" s="43"/>
      <c r="D23" s="43"/>
      <c r="E23" s="43"/>
      <c r="F23" s="43"/>
      <c r="G23" s="43"/>
      <c r="H23" s="43"/>
      <c r="I23" s="43"/>
      <c r="J23" s="44"/>
      <c r="K23" s="2"/>
    </row>
    <row r="24" spans="1:12" ht="15" customHeight="1" x14ac:dyDescent="0.35">
      <c r="A24" s="53" t="s">
        <v>34</v>
      </c>
      <c r="B24" s="54"/>
      <c r="C24" s="55" t="s">
        <v>35</v>
      </c>
      <c r="D24" s="56"/>
      <c r="E24" s="56"/>
      <c r="F24" s="56" t="s">
        <v>36</v>
      </c>
      <c r="G24" s="56"/>
      <c r="H24" s="54"/>
      <c r="I24" s="55" t="s">
        <v>37</v>
      </c>
      <c r="J24" s="57"/>
    </row>
    <row r="25" spans="1:12" x14ac:dyDescent="0.35">
      <c r="A25" s="58">
        <v>1270550100</v>
      </c>
      <c r="B25" s="59"/>
      <c r="C25" s="60">
        <v>1270550100</v>
      </c>
      <c r="D25" s="61"/>
      <c r="E25" s="62"/>
      <c r="F25" s="60">
        <v>0</v>
      </c>
      <c r="G25" s="61"/>
      <c r="H25" s="62"/>
      <c r="I25" s="63">
        <f>+IF(F25&gt;0,F25/C25,0)</f>
        <v>0</v>
      </c>
      <c r="J25" s="64"/>
    </row>
    <row r="26" spans="1:12" ht="15.5" x14ac:dyDescent="0.35">
      <c r="A26" s="42"/>
      <c r="B26" s="43"/>
      <c r="C26" s="43"/>
      <c r="D26" s="43"/>
      <c r="E26" s="43"/>
      <c r="F26" s="43"/>
      <c r="G26" s="43"/>
      <c r="H26" s="43"/>
      <c r="I26" s="43"/>
      <c r="J26" s="44"/>
      <c r="K26" s="2"/>
    </row>
    <row r="27" spans="1:12" x14ac:dyDescent="0.35">
      <c r="A27" s="17"/>
      <c r="B27"/>
      <c r="C27" s="50" t="s">
        <v>38</v>
      </c>
      <c r="D27" s="51"/>
      <c r="E27" s="50" t="s">
        <v>39</v>
      </c>
      <c r="F27" s="51"/>
      <c r="G27" s="50" t="s">
        <v>40</v>
      </c>
      <c r="H27" s="50"/>
      <c r="I27" s="50" t="s">
        <v>41</v>
      </c>
      <c r="J27" s="52"/>
    </row>
    <row r="28" spans="1:12" ht="39" x14ac:dyDescent="0.35">
      <c r="A28" s="18" t="s">
        <v>42</v>
      </c>
      <c r="B28" s="19" t="s">
        <v>43</v>
      </c>
      <c r="C28" s="19" t="s">
        <v>44</v>
      </c>
      <c r="D28" s="19" t="s">
        <v>45</v>
      </c>
      <c r="E28" s="19" t="s">
        <v>46</v>
      </c>
      <c r="F28" s="19" t="s">
        <v>47</v>
      </c>
      <c r="G28" s="19" t="s">
        <v>48</v>
      </c>
      <c r="H28" s="19" t="s">
        <v>49</v>
      </c>
      <c r="I28" s="19" t="s">
        <v>50</v>
      </c>
      <c r="J28" s="20" t="s">
        <v>51</v>
      </c>
    </row>
    <row r="29" spans="1:12" s="28" customFormat="1" ht="36" x14ac:dyDescent="0.35">
      <c r="A29" s="21" t="s">
        <v>52</v>
      </c>
      <c r="B29" s="22" t="s">
        <v>53</v>
      </c>
      <c r="C29" s="23">
        <v>6610</v>
      </c>
      <c r="D29" s="23">
        <v>1270550100</v>
      </c>
      <c r="E29" s="23">
        <v>6610</v>
      </c>
      <c r="F29" s="23">
        <v>1270550100</v>
      </c>
      <c r="G29" s="23">
        <v>0</v>
      </c>
      <c r="H29" s="23">
        <v>0</v>
      </c>
      <c r="I29" s="24">
        <f>IF(G29&gt;0,G29/C29,0)</f>
        <v>0</v>
      </c>
      <c r="J29" s="25">
        <f>IF(H29&gt;0,H29/D29,0)</f>
        <v>0</v>
      </c>
      <c r="K29" s="26"/>
      <c r="L29" s="27"/>
    </row>
    <row r="30" spans="1:12" ht="15.5" x14ac:dyDescent="0.35">
      <c r="A30" s="47" t="s">
        <v>54</v>
      </c>
      <c r="B30" s="48"/>
      <c r="C30" s="48"/>
      <c r="D30" s="48"/>
      <c r="E30" s="48"/>
      <c r="F30" s="48"/>
      <c r="G30" s="48"/>
      <c r="H30" s="48"/>
      <c r="I30" s="48"/>
      <c r="J30" s="49"/>
    </row>
    <row r="31" spans="1:12" ht="15.5" x14ac:dyDescent="0.35">
      <c r="A31" s="42" t="s">
        <v>55</v>
      </c>
      <c r="B31" s="43"/>
      <c r="C31" s="43"/>
      <c r="D31" s="43"/>
      <c r="E31" s="43"/>
      <c r="F31" s="43"/>
      <c r="G31" s="43"/>
      <c r="H31" s="43"/>
      <c r="I31" s="43"/>
      <c r="J31" s="44"/>
      <c r="K31" s="2"/>
    </row>
    <row r="32" spans="1:12" x14ac:dyDescent="0.35">
      <c r="A32" s="29" t="s">
        <v>56</v>
      </c>
      <c r="B32" s="45" t="s">
        <v>57</v>
      </c>
      <c r="C32" s="45"/>
      <c r="D32" s="45"/>
      <c r="E32" s="45"/>
      <c r="F32" s="45"/>
      <c r="G32" s="45"/>
      <c r="H32" s="45"/>
      <c r="I32" s="45"/>
      <c r="J32" s="46"/>
    </row>
    <row r="33" spans="1:12" x14ac:dyDescent="0.35">
      <c r="A33" s="29" t="s">
        <v>58</v>
      </c>
      <c r="B33" s="45" t="s">
        <v>59</v>
      </c>
      <c r="C33" s="45"/>
      <c r="D33" s="45"/>
      <c r="E33" s="45"/>
      <c r="F33" s="45"/>
      <c r="G33" s="45"/>
      <c r="H33" s="45"/>
      <c r="I33" s="45"/>
      <c r="J33" s="46"/>
    </row>
    <row r="34" spans="1:12" x14ac:dyDescent="0.35">
      <c r="A34" s="29" t="s">
        <v>60</v>
      </c>
      <c r="B34" s="45" t="s">
        <v>61</v>
      </c>
      <c r="C34" s="45"/>
      <c r="D34" s="45"/>
      <c r="E34" s="45"/>
      <c r="F34" s="45"/>
      <c r="G34" s="45"/>
      <c r="H34" s="45"/>
      <c r="I34" s="45"/>
      <c r="J34" s="46"/>
    </row>
    <row r="35" spans="1:12" ht="29" x14ac:dyDescent="0.35">
      <c r="A35" s="29" t="s">
        <v>62</v>
      </c>
      <c r="B35" s="45" t="s">
        <v>61</v>
      </c>
      <c r="C35" s="45"/>
      <c r="D35" s="45"/>
      <c r="E35" s="45"/>
      <c r="F35" s="45"/>
      <c r="G35" s="45"/>
      <c r="H35" s="45"/>
      <c r="I35" s="45"/>
      <c r="J35" s="46"/>
    </row>
    <row r="36" spans="1:12" ht="15.5" x14ac:dyDescent="0.35">
      <c r="A36" s="47" t="s">
        <v>63</v>
      </c>
      <c r="B36" s="48"/>
      <c r="C36" s="48"/>
      <c r="D36" s="48"/>
      <c r="E36" s="48"/>
      <c r="F36" s="48"/>
      <c r="G36" s="48"/>
      <c r="H36" s="48"/>
      <c r="I36" s="48"/>
      <c r="J36" s="49"/>
    </row>
    <row r="37" spans="1:12" ht="15.5" x14ac:dyDescent="0.35">
      <c r="A37" s="32" t="s">
        <v>64</v>
      </c>
      <c r="B37" s="33"/>
      <c r="C37" s="33"/>
      <c r="D37" s="33"/>
      <c r="E37" s="33"/>
      <c r="F37" s="33"/>
      <c r="G37" s="33"/>
      <c r="H37" s="33"/>
      <c r="I37" s="33"/>
      <c r="J37" s="34"/>
      <c r="K37" s="2"/>
    </row>
    <row r="38" spans="1:12" ht="27.75" customHeight="1" x14ac:dyDescent="0.35">
      <c r="A38" s="35" t="s">
        <v>61</v>
      </c>
      <c r="B38" s="36"/>
      <c r="C38" s="36"/>
      <c r="D38" s="36"/>
      <c r="E38" s="36"/>
      <c r="F38" s="36"/>
      <c r="G38" s="36"/>
      <c r="H38" s="36"/>
      <c r="I38" s="36"/>
      <c r="J38" s="37"/>
    </row>
    <row r="39" spans="1:12" ht="27.75" customHeight="1" x14ac:dyDescent="0.35">
      <c r="A39" s="12"/>
      <c r="B39" s="12"/>
      <c r="C39" s="12"/>
      <c r="D39" s="12"/>
      <c r="E39" s="12"/>
      <c r="F39" s="12"/>
      <c r="G39" s="12"/>
      <c r="H39" s="12"/>
      <c r="I39" s="12"/>
      <c r="J39" s="12"/>
    </row>
    <row r="40" spans="1:12" ht="30.75" customHeight="1" x14ac:dyDescent="0.35">
      <c r="A40" s="38" t="s">
        <v>65</v>
      </c>
      <c r="B40" s="38"/>
      <c r="C40" s="38"/>
      <c r="D40" s="38"/>
      <c r="E40" s="38"/>
      <c r="F40" s="38"/>
      <c r="G40" s="38"/>
      <c r="H40" s="38"/>
      <c r="I40" s="38"/>
      <c r="J40" s="38"/>
    </row>
    <row r="42" spans="1:12" ht="15" thickBot="1" x14ac:dyDescent="0.4">
      <c r="A42" s="30" t="s">
        <v>66</v>
      </c>
      <c r="B42" s="31">
        <f>+A25</f>
        <v>1270550100</v>
      </c>
      <c r="G42" s="39"/>
      <c r="H42" s="39"/>
      <c r="I42" s="39"/>
      <c r="J42" s="39"/>
    </row>
    <row r="43" spans="1:12" x14ac:dyDescent="0.35">
      <c r="A43" s="30" t="s">
        <v>67</v>
      </c>
      <c r="B43" s="31">
        <f>+C25</f>
        <v>1270550100</v>
      </c>
      <c r="G43" s="40" t="s">
        <v>68</v>
      </c>
      <c r="H43" s="40"/>
      <c r="I43" s="40"/>
      <c r="J43" s="40"/>
      <c r="L43" s="16"/>
    </row>
    <row r="44" spans="1:12" x14ac:dyDescent="0.35">
      <c r="A44" s="30" t="s">
        <v>69</v>
      </c>
      <c r="B44" s="31">
        <f>+F25</f>
        <v>0</v>
      </c>
      <c r="G44" s="41" t="s">
        <v>70</v>
      </c>
      <c r="H44" s="41"/>
      <c r="I44" s="41"/>
      <c r="J44" s="41"/>
    </row>
  </sheetData>
  <sheetProtection algorithmName="SHA-512" hashValue="macALkH0SWxCq23zoyyg5qmidvaZ8rBvYPlsRFEi0+k7pgGAo9hCu8hkoXjS2PvnQZ/ligfDcm085DzLMLu7Hg==" saltValue="t12ea/D561z17Wy65asZSg==" spinCount="100000" sheet="1" formatCells="0" formatColumns="0" formatRows="0" insertColumns="0" insertRows="0" insertHyperlinks="0" deleteColumns="0" deleteRows="0" sort="0" autoFilter="0" pivotTables="0"/>
  <mergeCells count="51">
    <mergeCell ref="G44:J44"/>
    <mergeCell ref="A31:J31"/>
    <mergeCell ref="B32:J32"/>
    <mergeCell ref="B33:J33"/>
    <mergeCell ref="B34:J34"/>
    <mergeCell ref="B35:J35"/>
    <mergeCell ref="A36:J36"/>
    <mergeCell ref="A37:J37"/>
    <mergeCell ref="A38:J38"/>
    <mergeCell ref="A40:J40"/>
    <mergeCell ref="G42:J42"/>
    <mergeCell ref="G43:J43"/>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xr:uid="{A36D1CF7-714B-4CDD-A342-BF6CE81019FE}"/>
    <dataValidation allowBlank="1" showInputMessage="1" prompt="Nombre del capítulo" sqref="B8:J10" xr:uid="{C4F16DBD-5B00-427A-B40A-955CF2D11196}"/>
    <dataValidation allowBlank="1" showInputMessage="1" showErrorMessage="1" prompt="¿A quién va dirigido el programa?, ¿qué característica tiene esta población que requiere ser beneficiada?" sqref="B20:J20" xr:uid="{0E9939EC-C80D-49CA-B6B8-D35593FEC057}"/>
    <dataValidation allowBlank="1" showInputMessage="1" showErrorMessage="1" prompt="Nombre del producto" sqref="B32:J32" xr:uid="{671716C5-1DE6-4D51-AF36-4E60913F749E}"/>
    <dataValidation allowBlank="1" showInputMessage="1" showErrorMessage="1" prompt="¿En qué consiste el producto? su objetivo" sqref="B33:J33" xr:uid="{F7C5FD23-11A1-423B-9D97-89382C7C3575}"/>
    <dataValidation allowBlank="1" showInputMessage="1" showErrorMessage="1" prompt="1. Describir lo plasmado en el presupuesto_x000a_2. Describir lo alcanzado en términos financieros y de producción " sqref="B34:J34" xr:uid="{DD96DD85-5BF4-46B0-A1D9-E62C11D3D7F6}"/>
    <dataValidation allowBlank="1" showInputMessage="1" showErrorMessage="1" prompt="De existir desvío, explicar razones." sqref="B35:J35" xr:uid="{79CC9D37-9D2F-4F65-9635-7BB63C07771E}"/>
    <dataValidation allowBlank="1" showInputMessage="1" showErrorMessage="1" prompt="Oportunidades de mejora identificadas" sqref="A38:J39" xr:uid="{38B18DA4-FFDE-4D1A-8E8B-E3E2790BDCF8}"/>
    <dataValidation allowBlank="1" showInputMessage="1" showErrorMessage="1" prompt="Presupuesto del programa" sqref="A25:C25 F25" xr:uid="{A167405A-41E7-4013-A9E9-92EC0B01DC84}"/>
    <dataValidation allowBlank="1" showInputMessage="1" showErrorMessage="1" prompt="¿En qué consiste el programa?" sqref="B19:J19" xr:uid="{8AB3BEEA-870A-44C2-9FFC-80543CEDD47E}"/>
    <dataValidation allowBlank="1" showInputMessage="1" showErrorMessage="1" prompt="Nombre de cada producto" sqref="A28:A29" xr:uid="{FD396EFE-B98A-41E1-9D80-6072D48D12F2}"/>
    <dataValidation allowBlank="1" showInputMessage="1" showErrorMessage="1" prompt="Nombre del indicador" sqref="B28:B29" xr:uid="{A6E5F566-5D6B-488E-9AFE-171C4D08FF05}"/>
    <dataValidation allowBlank="1" showInputMessage="1" showErrorMessage="1" prompt="Meta anual del indicador" sqref="C28:C29 E28:E29" xr:uid="{70E22758-D025-4649-96B9-97922F434DC4}"/>
    <dataValidation allowBlank="1" showInputMessage="1" showErrorMessage="1" prompt="Monto presupuestado para el producto" sqref="D28:D29 F28:F29 B42:B43" xr:uid="{583CF1CD-FAFD-43EC-A115-2C798D871343}"/>
    <dataValidation allowBlank="1" showInputMessage="1" showErrorMessage="1" prompt="Meta alcanzada en el trimestre" sqref="G28:G29" xr:uid="{144CB7CB-A606-4ABA-94C6-BB223110B56F}"/>
    <dataValidation allowBlank="1" showInputMessage="1" showErrorMessage="1" prompt="Monto ejecutado en el trimestre" sqref="H28:H29 D45" xr:uid="{CCE0F550-703D-42A4-990A-0A0BF0E45D06}"/>
  </dataValidations>
  <pageMargins left="0.25" right="0.25" top="0.75" bottom="0.75" header="0.3" footer="0.3"/>
  <pageSetup scale="70"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317E-ECC4-4639-BD60-E8D908E3DB55}">
  <dimension ref="A1:L44"/>
  <sheetViews>
    <sheetView tabSelected="1" zoomScaleNormal="100" workbookViewId="0">
      <selection activeCell="A27" sqref="A27"/>
    </sheetView>
  </sheetViews>
  <sheetFormatPr baseColWidth="10" defaultRowHeight="14.5" x14ac:dyDescent="0.35"/>
  <cols>
    <col min="1" max="1" width="23" style="11" customWidth="1"/>
    <col min="2" max="2" width="19.81640625" style="11" bestFit="1" customWidth="1"/>
    <col min="3" max="10" width="12.7265625" style="11" customWidth="1"/>
    <col min="11" max="11" width="10.90625" style="11"/>
    <col min="12" max="12" width="15.7265625" customWidth="1"/>
  </cols>
  <sheetData>
    <row r="1" spans="1:11" ht="21.5" thickBot="1" x14ac:dyDescent="0.4">
      <c r="A1" s="1"/>
      <c r="B1" s="76" t="s">
        <v>0</v>
      </c>
      <c r="C1" s="77"/>
      <c r="D1" s="77"/>
      <c r="E1" s="77"/>
      <c r="F1" s="77"/>
      <c r="G1" s="77"/>
      <c r="H1" s="77"/>
      <c r="I1" s="77"/>
      <c r="J1" s="78"/>
      <c r="K1" s="2"/>
    </row>
    <row r="2" spans="1:11" ht="21.5" thickBot="1" x14ac:dyDescent="0.4">
      <c r="A2" s="3"/>
      <c r="B2" s="79" t="s">
        <v>1</v>
      </c>
      <c r="C2" s="80"/>
      <c r="D2" s="81" t="s">
        <v>2</v>
      </c>
      <c r="E2" s="82"/>
      <c r="F2" s="82"/>
      <c r="G2" s="82"/>
      <c r="H2" s="83"/>
      <c r="I2" s="4" t="s">
        <v>3</v>
      </c>
      <c r="J2" s="5" t="s">
        <v>4</v>
      </c>
      <c r="K2" s="2"/>
    </row>
    <row r="3" spans="1:11" ht="21.5" thickBot="1" x14ac:dyDescent="0.4">
      <c r="A3" s="6"/>
      <c r="B3" s="84" t="s">
        <v>5</v>
      </c>
      <c r="C3" s="85"/>
      <c r="D3" s="84" t="s">
        <v>71</v>
      </c>
      <c r="E3" s="85"/>
      <c r="F3" s="85"/>
      <c r="G3" s="85"/>
      <c r="H3" s="86"/>
      <c r="I3" s="7">
        <v>46112</v>
      </c>
      <c r="J3" s="8">
        <v>0</v>
      </c>
      <c r="K3" s="2"/>
    </row>
    <row r="4" spans="1:11" x14ac:dyDescent="0.35">
      <c r="A4" s="87"/>
      <c r="B4" s="88"/>
      <c r="C4" s="88"/>
      <c r="D4" s="89"/>
      <c r="E4" s="89"/>
      <c r="F4" s="89"/>
      <c r="G4" s="89"/>
      <c r="H4" s="89"/>
      <c r="I4" s="88"/>
      <c r="J4" s="90"/>
      <c r="K4" s="2"/>
    </row>
    <row r="5" spans="1:11" ht="3" customHeight="1" x14ac:dyDescent="0.35">
      <c r="A5" s="70"/>
      <c r="B5" s="71"/>
      <c r="C5" s="71"/>
      <c r="D5" s="71"/>
      <c r="E5" s="71"/>
      <c r="F5" s="71"/>
      <c r="G5" s="71"/>
      <c r="H5" s="71"/>
      <c r="I5" s="71"/>
      <c r="J5" s="72"/>
      <c r="K5" s="2"/>
    </row>
    <row r="6" spans="1:11" ht="15.5" x14ac:dyDescent="0.35">
      <c r="A6" s="47" t="s">
        <v>6</v>
      </c>
      <c r="B6" s="48"/>
      <c r="C6" s="48"/>
      <c r="D6" s="48"/>
      <c r="E6" s="48"/>
      <c r="F6" s="48"/>
      <c r="G6" s="48"/>
      <c r="H6" s="48"/>
      <c r="I6" s="48"/>
      <c r="J6" s="49"/>
      <c r="K6" s="2"/>
    </row>
    <row r="7" spans="1:11" ht="15.5" x14ac:dyDescent="0.35">
      <c r="A7" s="42" t="s">
        <v>7</v>
      </c>
      <c r="B7" s="43"/>
      <c r="C7" s="43"/>
      <c r="D7" s="43"/>
      <c r="E7" s="43"/>
      <c r="F7" s="43"/>
      <c r="G7" s="43"/>
      <c r="H7" s="43"/>
      <c r="I7" s="43"/>
      <c r="J7" s="44"/>
      <c r="K7" s="2"/>
    </row>
    <row r="8" spans="1:11" x14ac:dyDescent="0.35">
      <c r="A8" s="9" t="s">
        <v>8</v>
      </c>
      <c r="B8" s="73" t="s">
        <v>9</v>
      </c>
      <c r="C8" s="74"/>
      <c r="D8" s="74"/>
      <c r="E8" s="74"/>
      <c r="F8" s="74"/>
      <c r="G8" s="74"/>
      <c r="H8" s="74"/>
      <c r="I8" s="74"/>
      <c r="J8" s="75"/>
      <c r="K8" s="2"/>
    </row>
    <row r="9" spans="1:11" x14ac:dyDescent="0.35">
      <c r="A9" s="10" t="s">
        <v>10</v>
      </c>
      <c r="B9" s="73" t="s">
        <v>11</v>
      </c>
      <c r="C9" s="74"/>
      <c r="D9" s="74"/>
      <c r="E9" s="74"/>
      <c r="F9" s="74"/>
      <c r="G9" s="74"/>
      <c r="H9" s="74"/>
      <c r="I9" s="74"/>
      <c r="J9" s="75"/>
      <c r="K9" s="2"/>
    </row>
    <row r="10" spans="1:11" x14ac:dyDescent="0.35">
      <c r="A10" s="10" t="s">
        <v>12</v>
      </c>
      <c r="B10" s="73" t="s">
        <v>13</v>
      </c>
      <c r="C10" s="74"/>
      <c r="D10" s="74"/>
      <c r="E10" s="74"/>
      <c r="F10" s="74"/>
      <c r="G10" s="74"/>
      <c r="H10" s="74"/>
      <c r="I10" s="74"/>
      <c r="J10" s="75"/>
      <c r="K10" s="2"/>
    </row>
    <row r="11" spans="1:11" ht="30.75" customHeight="1" x14ac:dyDescent="0.35">
      <c r="A11" s="9" t="s">
        <v>14</v>
      </c>
      <c r="B11" s="65" t="s">
        <v>15</v>
      </c>
      <c r="C11" s="66"/>
      <c r="D11" s="66"/>
      <c r="E11" s="66"/>
      <c r="F11" s="66"/>
      <c r="G11" s="66"/>
      <c r="H11" s="66"/>
      <c r="I11" s="66"/>
      <c r="J11" s="67"/>
    </row>
    <row r="12" spans="1:11" ht="42.75" customHeight="1" x14ac:dyDescent="0.35">
      <c r="A12" s="9" t="s">
        <v>16</v>
      </c>
      <c r="B12" s="68" t="s">
        <v>17</v>
      </c>
      <c r="C12" s="45"/>
      <c r="D12" s="45"/>
      <c r="E12" s="45"/>
      <c r="F12" s="45"/>
      <c r="G12" s="45"/>
      <c r="H12" s="45"/>
      <c r="I12" s="45"/>
      <c r="J12" s="46"/>
    </row>
    <row r="13" spans="1:11" ht="15.5" x14ac:dyDescent="0.35">
      <c r="A13" s="47" t="s">
        <v>18</v>
      </c>
      <c r="B13" s="48"/>
      <c r="C13" s="48"/>
      <c r="D13" s="48"/>
      <c r="E13" s="48"/>
      <c r="F13" s="48"/>
      <c r="G13" s="48"/>
      <c r="H13" s="48"/>
      <c r="I13" s="48"/>
      <c r="J13" s="49"/>
    </row>
    <row r="14" spans="1:11" x14ac:dyDescent="0.35">
      <c r="A14" s="9" t="s">
        <v>19</v>
      </c>
      <c r="B14" s="13">
        <v>2</v>
      </c>
      <c r="C14" s="69" t="s">
        <v>20</v>
      </c>
      <c r="D14" s="69"/>
      <c r="E14" s="69"/>
      <c r="F14" s="69"/>
      <c r="G14" s="69"/>
      <c r="H14" s="69"/>
      <c r="I14" s="69"/>
      <c r="J14" s="69"/>
    </row>
    <row r="15" spans="1:11" x14ac:dyDescent="0.35">
      <c r="A15" s="9" t="s">
        <v>21</v>
      </c>
      <c r="B15" s="14">
        <v>2.1</v>
      </c>
      <c r="C15" s="69" t="str">
        <f>IFERROR(VLOOKUP(B15,'[1]Validacion datos'!A8:B26,2,FALSE),"")</f>
        <v>Educación de calidad para todos y todas</v>
      </c>
      <c r="D15" s="69"/>
      <c r="E15" s="69"/>
      <c r="F15" s="69"/>
      <c r="G15" s="69"/>
      <c r="H15" s="69"/>
      <c r="I15" s="69"/>
      <c r="J15" s="69"/>
    </row>
    <row r="16" spans="1:11" x14ac:dyDescent="0.35">
      <c r="A16" s="9" t="s">
        <v>22</v>
      </c>
      <c r="B16" s="14" t="s">
        <v>23</v>
      </c>
      <c r="C16" s="69" t="str">
        <f>IFERROR(VLOOKUP(B16,'[1]Validacion datos'!D8:E64,2,FALSE),"")</f>
        <v>Implantar y garantizar un sistema educativo nacional de calidad</v>
      </c>
      <c r="D16" s="69"/>
      <c r="E16" s="69"/>
      <c r="F16" s="69"/>
      <c r="G16" s="69"/>
      <c r="H16" s="69"/>
      <c r="I16" s="69"/>
      <c r="J16" s="69"/>
    </row>
    <row r="17" spans="1:12" ht="15.5" x14ac:dyDescent="0.35">
      <c r="A17" s="47" t="s">
        <v>24</v>
      </c>
      <c r="B17" s="48"/>
      <c r="C17" s="48"/>
      <c r="D17" s="48"/>
      <c r="E17" s="48"/>
      <c r="F17" s="48"/>
      <c r="G17" s="48"/>
      <c r="H17" s="48"/>
      <c r="I17" s="48"/>
      <c r="J17" s="49"/>
    </row>
    <row r="18" spans="1:12" ht="29.25" customHeight="1" x14ac:dyDescent="0.35">
      <c r="A18" s="9" t="s">
        <v>25</v>
      </c>
      <c r="B18" s="45" t="s">
        <v>26</v>
      </c>
      <c r="C18" s="45"/>
      <c r="D18" s="45"/>
      <c r="E18" s="45"/>
      <c r="F18" s="45"/>
      <c r="G18" s="45"/>
      <c r="H18" s="45"/>
      <c r="I18" s="45"/>
      <c r="J18" s="46"/>
    </row>
    <row r="19" spans="1:12" ht="28.5" customHeight="1" x14ac:dyDescent="0.35">
      <c r="A19" s="15" t="s">
        <v>27</v>
      </c>
      <c r="B19" s="45" t="s">
        <v>15</v>
      </c>
      <c r="C19" s="45"/>
      <c r="D19" s="45"/>
      <c r="E19" s="45"/>
      <c r="F19" s="45"/>
      <c r="G19" s="45"/>
      <c r="H19" s="45"/>
      <c r="I19" s="45"/>
      <c r="J19" s="46"/>
    </row>
    <row r="20" spans="1:12" ht="36" customHeight="1" x14ac:dyDescent="0.35">
      <c r="A20" s="15" t="s">
        <v>28</v>
      </c>
      <c r="B20" s="45" t="s">
        <v>29</v>
      </c>
      <c r="C20" s="45"/>
      <c r="D20" s="45"/>
      <c r="E20" s="45"/>
      <c r="F20" s="45"/>
      <c r="G20" s="45"/>
      <c r="H20" s="45"/>
      <c r="I20" s="45"/>
      <c r="J20" s="46"/>
    </row>
    <row r="21" spans="1:12" ht="43" customHeight="1" x14ac:dyDescent="0.35">
      <c r="A21" s="15" t="s">
        <v>30</v>
      </c>
      <c r="B21" s="45" t="s">
        <v>31</v>
      </c>
      <c r="C21" s="45"/>
      <c r="D21" s="45"/>
      <c r="E21" s="45"/>
      <c r="F21" s="45"/>
      <c r="G21" s="45"/>
      <c r="H21" s="45"/>
      <c r="I21" s="45"/>
      <c r="J21" s="46"/>
      <c r="K21" s="2"/>
    </row>
    <row r="22" spans="1:12" ht="15.5" x14ac:dyDescent="0.35">
      <c r="A22" s="47" t="s">
        <v>32</v>
      </c>
      <c r="B22" s="48"/>
      <c r="C22" s="48"/>
      <c r="D22" s="48"/>
      <c r="E22" s="48"/>
      <c r="F22" s="48"/>
      <c r="G22" s="48"/>
      <c r="H22" s="48"/>
      <c r="I22" s="48"/>
      <c r="J22" s="49"/>
      <c r="L22" s="16"/>
    </row>
    <row r="23" spans="1:12" ht="15.5" x14ac:dyDescent="0.35">
      <c r="A23" s="42" t="s">
        <v>33</v>
      </c>
      <c r="B23" s="43"/>
      <c r="C23" s="43"/>
      <c r="D23" s="43"/>
      <c r="E23" s="43"/>
      <c r="F23" s="43"/>
      <c r="G23" s="43"/>
      <c r="H23" s="43"/>
      <c r="I23" s="43"/>
      <c r="J23" s="44"/>
      <c r="K23" s="2"/>
    </row>
    <row r="24" spans="1:12" ht="15" customHeight="1" x14ac:dyDescent="0.35">
      <c r="A24" s="53" t="s">
        <v>34</v>
      </c>
      <c r="B24" s="54"/>
      <c r="C24" s="55" t="s">
        <v>35</v>
      </c>
      <c r="D24" s="56"/>
      <c r="E24" s="56"/>
      <c r="F24" s="56" t="s">
        <v>36</v>
      </c>
      <c r="G24" s="56"/>
      <c r="H24" s="54"/>
      <c r="I24" s="55" t="s">
        <v>37</v>
      </c>
      <c r="J24" s="57"/>
    </row>
    <row r="25" spans="1:12" x14ac:dyDescent="0.35">
      <c r="A25" s="58">
        <v>1270550100</v>
      </c>
      <c r="B25" s="59"/>
      <c r="C25" s="60">
        <v>1270550100</v>
      </c>
      <c r="D25" s="61"/>
      <c r="E25" s="62"/>
      <c r="F25" s="60">
        <v>195070007.40000001</v>
      </c>
      <c r="G25" s="61"/>
      <c r="H25" s="62"/>
      <c r="I25" s="63">
        <f>+IF(F25&gt;0,F25/C25,0)</f>
        <v>0.15353192872913868</v>
      </c>
      <c r="J25" s="64"/>
    </row>
    <row r="26" spans="1:12" ht="15.5" x14ac:dyDescent="0.35">
      <c r="A26" s="42"/>
      <c r="B26" s="43"/>
      <c r="C26" s="43"/>
      <c r="D26" s="43"/>
      <c r="E26" s="43"/>
      <c r="F26" s="43"/>
      <c r="G26" s="43"/>
      <c r="H26" s="43"/>
      <c r="I26" s="43"/>
      <c r="J26" s="44"/>
      <c r="K26" s="2"/>
    </row>
    <row r="27" spans="1:12" x14ac:dyDescent="0.35">
      <c r="A27" s="17"/>
      <c r="B27"/>
      <c r="C27" s="50" t="s">
        <v>38</v>
      </c>
      <c r="D27" s="51"/>
      <c r="E27" s="50" t="s">
        <v>72</v>
      </c>
      <c r="F27" s="51"/>
      <c r="G27" s="50" t="s">
        <v>73</v>
      </c>
      <c r="H27" s="50"/>
      <c r="I27" s="50" t="s">
        <v>41</v>
      </c>
      <c r="J27" s="52"/>
    </row>
    <row r="28" spans="1:12" ht="39" x14ac:dyDescent="0.35">
      <c r="A28" s="18" t="s">
        <v>42</v>
      </c>
      <c r="B28" s="19" t="s">
        <v>43</v>
      </c>
      <c r="C28" s="19" t="s">
        <v>44</v>
      </c>
      <c r="D28" s="19" t="s">
        <v>45</v>
      </c>
      <c r="E28" s="19" t="s">
        <v>46</v>
      </c>
      <c r="F28" s="19" t="s">
        <v>47</v>
      </c>
      <c r="G28" s="19" t="s">
        <v>48</v>
      </c>
      <c r="H28" s="19" t="s">
        <v>49</v>
      </c>
      <c r="I28" s="19" t="s">
        <v>50</v>
      </c>
      <c r="J28" s="20" t="s">
        <v>51</v>
      </c>
    </row>
    <row r="29" spans="1:12" s="28" customFormat="1" ht="36" x14ac:dyDescent="0.35">
      <c r="A29" s="21" t="s">
        <v>52</v>
      </c>
      <c r="B29" s="22" t="s">
        <v>53</v>
      </c>
      <c r="C29" s="23">
        <v>6610</v>
      </c>
      <c r="D29" s="23">
        <v>1270550100</v>
      </c>
      <c r="E29" s="23">
        <v>6138</v>
      </c>
      <c r="F29" s="23">
        <v>213714186</v>
      </c>
      <c r="G29" s="23">
        <v>6139</v>
      </c>
      <c r="H29" s="23">
        <v>195070007.40000001</v>
      </c>
      <c r="I29" s="24">
        <f>IF(G29&gt;0,G29/E29,0)</f>
        <v>1.0001629195177582</v>
      </c>
      <c r="J29" s="25">
        <f>IF(H29&gt;0,H29/F29,0)</f>
        <v>0.91276115568668903</v>
      </c>
      <c r="K29" s="26"/>
      <c r="L29" s="27"/>
    </row>
    <row r="30" spans="1:12" ht="15.5" x14ac:dyDescent="0.35">
      <c r="A30" s="47" t="s">
        <v>54</v>
      </c>
      <c r="B30" s="48"/>
      <c r="C30" s="48"/>
      <c r="D30" s="48"/>
      <c r="E30" s="48"/>
      <c r="F30" s="48"/>
      <c r="G30" s="48"/>
      <c r="H30" s="48"/>
      <c r="I30" s="48"/>
      <c r="J30" s="49"/>
    </row>
    <row r="31" spans="1:12" ht="15.5" x14ac:dyDescent="0.35">
      <c r="A31" s="42" t="s">
        <v>55</v>
      </c>
      <c r="B31" s="43"/>
      <c r="C31" s="43"/>
      <c r="D31" s="43"/>
      <c r="E31" s="43"/>
      <c r="F31" s="43"/>
      <c r="G31" s="43"/>
      <c r="H31" s="43"/>
      <c r="I31" s="43"/>
      <c r="J31" s="44"/>
      <c r="K31" s="2"/>
    </row>
    <row r="32" spans="1:12" x14ac:dyDescent="0.35">
      <c r="A32" s="29" t="s">
        <v>56</v>
      </c>
      <c r="B32" s="45" t="s">
        <v>57</v>
      </c>
      <c r="C32" s="45"/>
      <c r="D32" s="45"/>
      <c r="E32" s="45"/>
      <c r="F32" s="45"/>
      <c r="G32" s="45"/>
      <c r="H32" s="45"/>
      <c r="I32" s="45"/>
      <c r="J32" s="46"/>
    </row>
    <row r="33" spans="1:12" x14ac:dyDescent="0.35">
      <c r="A33" s="29" t="s">
        <v>58</v>
      </c>
      <c r="B33" s="45" t="s">
        <v>59</v>
      </c>
      <c r="C33" s="45"/>
      <c r="D33" s="45"/>
      <c r="E33" s="45"/>
      <c r="F33" s="45"/>
      <c r="G33" s="45"/>
      <c r="H33" s="45"/>
      <c r="I33" s="45"/>
      <c r="J33" s="46"/>
    </row>
    <row r="34" spans="1:12" x14ac:dyDescent="0.35">
      <c r="A34" s="29" t="s">
        <v>60</v>
      </c>
      <c r="B34" s="45" t="s">
        <v>61</v>
      </c>
      <c r="C34" s="45"/>
      <c r="D34" s="45"/>
      <c r="E34" s="45"/>
      <c r="F34" s="45"/>
      <c r="G34" s="45"/>
      <c r="H34" s="45"/>
      <c r="I34" s="45"/>
      <c r="J34" s="46"/>
    </row>
    <row r="35" spans="1:12" ht="149" customHeight="1" x14ac:dyDescent="0.35">
      <c r="A35" s="29" t="s">
        <v>62</v>
      </c>
      <c r="B35" s="45" t="s">
        <v>74</v>
      </c>
      <c r="C35" s="45"/>
      <c r="D35" s="45"/>
      <c r="E35" s="45"/>
      <c r="F35" s="45"/>
      <c r="G35" s="45"/>
      <c r="H35" s="45"/>
      <c r="I35" s="45"/>
      <c r="J35" s="46"/>
    </row>
    <row r="36" spans="1:12" ht="15.5" x14ac:dyDescent="0.35">
      <c r="A36" s="47" t="s">
        <v>63</v>
      </c>
      <c r="B36" s="48"/>
      <c r="C36" s="48"/>
      <c r="D36" s="48"/>
      <c r="E36" s="48"/>
      <c r="F36" s="48"/>
      <c r="G36" s="48"/>
      <c r="H36" s="48"/>
      <c r="I36" s="48"/>
      <c r="J36" s="49"/>
    </row>
    <row r="37" spans="1:12" ht="15.5" x14ac:dyDescent="0.35">
      <c r="A37" s="32" t="s">
        <v>64</v>
      </c>
      <c r="B37" s="33"/>
      <c r="C37" s="33"/>
      <c r="D37" s="33"/>
      <c r="E37" s="33"/>
      <c r="F37" s="33"/>
      <c r="G37" s="33"/>
      <c r="H37" s="33"/>
      <c r="I37" s="33"/>
      <c r="J37" s="34"/>
      <c r="K37" s="2"/>
    </row>
    <row r="38" spans="1:12" ht="27.75" customHeight="1" x14ac:dyDescent="0.35">
      <c r="A38" s="35" t="s">
        <v>61</v>
      </c>
      <c r="B38" s="36"/>
      <c r="C38" s="36"/>
      <c r="D38" s="36"/>
      <c r="E38" s="36"/>
      <c r="F38" s="36"/>
      <c r="G38" s="36"/>
      <c r="H38" s="36"/>
      <c r="I38" s="36"/>
      <c r="J38" s="37"/>
    </row>
    <row r="39" spans="1:12" ht="27.75" customHeight="1" x14ac:dyDescent="0.35">
      <c r="A39" s="12"/>
      <c r="B39" s="12"/>
      <c r="C39" s="12"/>
      <c r="D39" s="12"/>
      <c r="E39" s="12"/>
      <c r="F39" s="12"/>
      <c r="G39" s="12"/>
      <c r="H39" s="12"/>
      <c r="I39" s="12"/>
      <c r="J39" s="12"/>
    </row>
    <row r="40" spans="1:12" ht="30.75" customHeight="1" x14ac:dyDescent="0.35">
      <c r="A40" s="38" t="s">
        <v>65</v>
      </c>
      <c r="B40" s="38"/>
      <c r="C40" s="38"/>
      <c r="D40" s="38"/>
      <c r="E40" s="38"/>
      <c r="F40" s="38"/>
      <c r="G40" s="38"/>
      <c r="H40" s="38"/>
      <c r="I40" s="38"/>
      <c r="J40" s="38"/>
    </row>
    <row r="42" spans="1:12" ht="15" thickBot="1" x14ac:dyDescent="0.4">
      <c r="A42" s="30" t="s">
        <v>66</v>
      </c>
      <c r="B42" s="31">
        <f>+A25</f>
        <v>1270550100</v>
      </c>
      <c r="G42" s="39"/>
      <c r="H42" s="39"/>
      <c r="I42" s="39"/>
      <c r="J42" s="39"/>
    </row>
    <row r="43" spans="1:12" x14ac:dyDescent="0.35">
      <c r="A43" s="30" t="s">
        <v>67</v>
      </c>
      <c r="B43" s="31">
        <f>+C25</f>
        <v>1270550100</v>
      </c>
      <c r="G43" s="40" t="s">
        <v>68</v>
      </c>
      <c r="H43" s="40"/>
      <c r="I43" s="40"/>
      <c r="J43" s="40"/>
      <c r="L43" s="16"/>
    </row>
    <row r="44" spans="1:12" x14ac:dyDescent="0.35">
      <c r="A44" s="30" t="s">
        <v>69</v>
      </c>
      <c r="B44" s="31">
        <f>+F25</f>
        <v>195070007.40000001</v>
      </c>
      <c r="G44" s="41" t="s">
        <v>70</v>
      </c>
      <c r="H44" s="41"/>
      <c r="I44" s="41"/>
      <c r="J44" s="41"/>
    </row>
  </sheetData>
  <sheetProtection algorithmName="SHA-512" hashValue="ZGkbE78kS3Ds+E7Y6e1zxwHvZoYxRm/mKxfitMJRupyLhxx6cqjgVMlpJ5pepEtQC/OhK5ZBqSvniYOAxqPudw==" saltValue="o4cemGNgGbmUlHdQlJ9GZw==" spinCount="100000" sheet="1" formatCells="0" formatColumns="0" formatRows="0" insertColumns="0" insertRows="0" insertHyperlinks="0" deleteColumns="0" deleteRows="0" sort="0" autoFilter="0" pivotTables="0"/>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4:J44"/>
    <mergeCell ref="A31:J31"/>
    <mergeCell ref="B32:J32"/>
    <mergeCell ref="B33:J33"/>
    <mergeCell ref="B34:J34"/>
    <mergeCell ref="B35:J35"/>
    <mergeCell ref="A36:J36"/>
    <mergeCell ref="A37:J37"/>
    <mergeCell ref="A38:J38"/>
    <mergeCell ref="A40:J40"/>
    <mergeCell ref="G42:J42"/>
    <mergeCell ref="G43:J43"/>
  </mergeCells>
  <dataValidations count="16">
    <dataValidation allowBlank="1" showInputMessage="1" showErrorMessage="1" prompt="Monto ejecutado en el trimestre" sqref="H28:H29 D45" xr:uid="{4800C29B-ABEC-4581-B3A9-107170511B22}"/>
    <dataValidation allowBlank="1" showInputMessage="1" showErrorMessage="1" prompt="Meta alcanzada en el trimestre" sqref="G28:G29" xr:uid="{3D8883CA-333A-4315-944B-55F02C5B3FC6}"/>
    <dataValidation allowBlank="1" showInputMessage="1" showErrorMessage="1" prompt="Monto presupuestado para el producto" sqref="D28:D29 F28:F29 B42:B43" xr:uid="{0CAD181F-8B2E-4FE0-98BB-F62E66A22AEB}"/>
    <dataValidation allowBlank="1" showInputMessage="1" showErrorMessage="1" prompt="Meta anual del indicador" sqref="C28:C29 E28:E29" xr:uid="{E6EBE912-8412-4843-8820-80B18816016D}"/>
    <dataValidation allowBlank="1" showInputMessage="1" showErrorMessage="1" prompt="Nombre del indicador" sqref="B28:B29" xr:uid="{CDD4C5EC-61DB-449D-901F-1AE6063234D4}"/>
    <dataValidation allowBlank="1" showInputMessage="1" showErrorMessage="1" prompt="Nombre de cada producto" sqref="A28:A29" xr:uid="{B69770AD-264F-4374-A7B6-B8D089C0609B}"/>
    <dataValidation allowBlank="1" showInputMessage="1" showErrorMessage="1" prompt="¿En qué consiste el programa?" sqref="B19:J19" xr:uid="{B0CD8686-4B45-4411-B8BD-DF4292D3D39F}"/>
    <dataValidation allowBlank="1" showInputMessage="1" showErrorMessage="1" prompt="Presupuesto del programa" sqref="A25:C25 F25" xr:uid="{A7A65FE5-CEF2-4A97-8D08-ECBD86AF3BC7}"/>
    <dataValidation allowBlank="1" showInputMessage="1" showErrorMessage="1" prompt="Oportunidades de mejora identificadas" sqref="A38:J39" xr:uid="{75F95A26-443F-404F-8AC9-6031A5128DAC}"/>
    <dataValidation allowBlank="1" showInputMessage="1" showErrorMessage="1" prompt="De existir desvío, explicar razones." sqref="B35:J35" xr:uid="{C311AD37-4750-4C98-B1B3-E805EDD9CE67}"/>
    <dataValidation allowBlank="1" showInputMessage="1" showErrorMessage="1" prompt="1. Describir lo plasmado en el presupuesto_x000a_2. Describir lo alcanzado en términos financieros y de producción " sqref="B34:J34" xr:uid="{949D4D9D-B720-495A-A9BA-C3EE28A39479}"/>
    <dataValidation allowBlank="1" showInputMessage="1" showErrorMessage="1" prompt="¿En qué consiste el producto? su objetivo" sqref="B33:J33" xr:uid="{24BAE849-2AD3-47C6-94C0-041EF6775756}"/>
    <dataValidation allowBlank="1" showInputMessage="1" showErrorMessage="1" prompt="Nombre del producto" sqref="B32:J32" xr:uid="{158E3C6E-DA85-4EAB-9371-B8B84A70734D}"/>
    <dataValidation allowBlank="1" showInputMessage="1" showErrorMessage="1" prompt="¿A quién va dirigido el programa?, ¿qué característica tiene esta población que requiere ser beneficiada?" sqref="B20:J20" xr:uid="{4D919EFE-A380-4771-90F6-22743A634EAD}"/>
    <dataValidation allowBlank="1" showInputMessage="1" prompt="Nombre del capítulo" sqref="B8:J10" xr:uid="{66D5AE13-2440-4316-9820-98F6FA95D441}"/>
    <dataValidation allowBlank="1" sqref="A8" xr:uid="{84C25E47-3D33-483F-98AE-A8EB1178C82E}"/>
  </dataValidations>
  <pageMargins left="0.7" right="0.7" top="0.75" bottom="0.75" header="0.3" footer="0.3"/>
  <pageSetup scale="6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223695-7db8-4fbe-93d0-5443b7b1ff26">
      <Terms xmlns="http://schemas.microsoft.com/office/infopath/2007/PartnerControls"/>
    </lcf76f155ced4ddcb4097134ff3c332f>
    <TaxCatchAll xmlns="0a0700b3-77ba-4798-8ed3-6bf061f1f59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0D6C71030D235479EE51807423776A2" ma:contentTypeVersion="14" ma:contentTypeDescription="Crear nuevo documento." ma:contentTypeScope="" ma:versionID="675fdf80f364fb12b747e81e13bab4bb">
  <xsd:schema xmlns:xsd="http://www.w3.org/2001/XMLSchema" xmlns:xs="http://www.w3.org/2001/XMLSchema" xmlns:p="http://schemas.microsoft.com/office/2006/metadata/properties" xmlns:ns2="14223695-7db8-4fbe-93d0-5443b7b1ff26" xmlns:ns3="0a0700b3-77ba-4798-8ed3-6bf061f1f59e" targetNamespace="http://schemas.microsoft.com/office/2006/metadata/properties" ma:root="true" ma:fieldsID="83c796067e3f557dc0a1997b61ad5082" ns2:_="" ns3:_="">
    <xsd:import namespace="14223695-7db8-4fbe-93d0-5443b7b1ff26"/>
    <xsd:import namespace="0a0700b3-77ba-4798-8ed3-6bf061f1f59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23695-7db8-4fbe-93d0-5443b7b1ff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bb2255c-d137-4afe-969c-0f87c084dcb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0700b3-77ba-4798-8ed3-6bf061f1f59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d2ff08-15d0-4f73-876d-7be7b60487f3}" ma:internalName="TaxCatchAll" ma:showField="CatchAllData" ma:web="0a0700b3-77ba-4798-8ed3-6bf061f1f59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5FC97C-F5F0-49F8-AF6A-99EA33825784}">
  <ds:schemaRefs>
    <ds:schemaRef ds:uri="http://schemas.microsoft.com/sharepoint/v3/contenttype/forms"/>
  </ds:schemaRefs>
</ds:datastoreItem>
</file>

<file path=customXml/itemProps2.xml><?xml version="1.0" encoding="utf-8"?>
<ds:datastoreItem xmlns:ds="http://schemas.openxmlformats.org/officeDocument/2006/customXml" ds:itemID="{23AF4F6B-166F-4305-83DA-CD9C5035606A}">
  <ds:schemaRefs>
    <ds:schemaRef ds:uri="http://schemas.microsoft.com/office/2006/metadata/properties"/>
    <ds:schemaRef ds:uri="http://schemas.microsoft.com/office/infopath/2007/PartnerControls"/>
    <ds:schemaRef ds:uri="14223695-7db8-4fbe-93d0-5443b7b1ff26"/>
    <ds:schemaRef ds:uri="0a0700b3-77ba-4798-8ed3-6bf061f1f59e"/>
  </ds:schemaRefs>
</ds:datastoreItem>
</file>

<file path=customXml/itemProps3.xml><?xml version="1.0" encoding="utf-8"?>
<ds:datastoreItem xmlns:ds="http://schemas.openxmlformats.org/officeDocument/2006/customXml" ds:itemID="{D3C2ECE0-06FF-446E-82DB-5E3B660D7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23695-7db8-4fbe-93d0-5443b7b1ff26"/>
    <ds:schemaRef ds:uri="0a0700b3-77ba-4798-8ed3-6bf061f1f5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Sheet1</vt:lpstr>
      <vt:lpstr>1er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Yenny Altagracia Hernández Maria</dc:creator>
  <cp:lastModifiedBy>Yenny Altagracia Hernández Maria</cp:lastModifiedBy>
  <cp:lastPrinted>2026-04-13T19:16:11Z</cp:lastPrinted>
  <dcterms:created xsi:type="dcterms:W3CDTF">2015-06-05T18:17:20Z</dcterms:created>
  <dcterms:modified xsi:type="dcterms:W3CDTF">2026-04-13T19:18:35Z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0x01010090D6C71030D235479EE51807423776A2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