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BALANCE GENERAL ESCANEADO/"/>
    </mc:Choice>
  </mc:AlternateContent>
  <xr:revisionPtr revIDLastSave="0" documentId="8_{D3171714-1774-43A0-8E70-3B02129AC861}" xr6:coauthVersionLast="47" xr6:coauthVersionMax="47" xr10:uidLastSave="{00000000-0000-0000-0000-000000000000}"/>
  <workbookProtection workbookAlgorithmName="SHA-512" workbookHashValue="gClLndpmp4pBFN8SNR8/bD3dqE01py5oboA/wPtUOi2reNJXhwjzPKcfF1+nia5VH5GE4LiR0vi9/RCXE68ziw==" workbookSaltValue="zsSbLY7b6K9jYLDq+LxcWQ==" workbookSpinCount="100000" lockStructure="1"/>
  <bookViews>
    <workbookView xWindow="-120" yWindow="-120" windowWidth="29040" windowHeight="15720" xr2:uid="{559DE7D8-8039-4739-BA6F-D3E8E8E79B02}"/>
  </bookViews>
  <sheets>
    <sheet name="Noviembre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6" l="1"/>
  <c r="F14" i="16"/>
  <c r="F22" i="16" s="1"/>
  <c r="C36" i="16" s="1"/>
  <c r="C37" i="16" s="1"/>
  <c r="J39" i="16" s="1"/>
  <c r="G65" i="16"/>
  <c r="C24" i="16"/>
  <c r="K20" i="16"/>
  <c r="M22" i="16" s="1"/>
  <c r="F33" i="16" l="1"/>
  <c r="C27" i="16" s="1"/>
  <c r="C31" i="16" s="1"/>
  <c r="C39" i="16" s="1"/>
  <c r="F43" i="16" s="1"/>
  <c r="K23" i="16"/>
</calcChain>
</file>

<file path=xl/sharedStrings.xml><?xml version="1.0" encoding="utf-8"?>
<sst xmlns="http://schemas.openxmlformats.org/spreadsheetml/2006/main" count="34" uniqueCount="34">
  <si>
    <t>ACTIVOS CORRIENTES</t>
  </si>
  <si>
    <t>PASIVOS</t>
  </si>
  <si>
    <t>PASIVOS CORRIENTES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</si>
  <si>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</si>
  <si>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</si>
  <si>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</si>
  <si>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</si>
  <si>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</si>
  <si>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</si>
  <si>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Valores en RD$</t>
  </si>
  <si>
    <t>RESULTADOS NETOS DEL EJERCICIO</t>
  </si>
  <si>
    <t>TOTAL PASIVO Y PATRIMONIO:</t>
  </si>
  <si>
    <t>TOTAL PATRIMONIO</t>
  </si>
  <si>
    <t>Elaborado por</t>
  </si>
  <si>
    <t>Dpto. Contabilidad</t>
  </si>
  <si>
    <t>APROBADO POR</t>
  </si>
  <si>
    <t>Rector</t>
  </si>
  <si>
    <t>Revisado por</t>
  </si>
  <si>
    <t>Direccion Financiera</t>
  </si>
  <si>
    <t>ACTIVOS NO CORRIENTES</t>
  </si>
  <si>
    <t>DISPONIBILIDAD NO EJECUTADAS</t>
  </si>
  <si>
    <t>DISPONIBILIDAD EN BIENES MUEBLES E INTANGIBLES</t>
  </si>
  <si>
    <t>DISPONIBILIDAD EN BIENES OBRAS</t>
  </si>
  <si>
    <t>DISPONIBILIDAD EN COMPRAS NO REALIZADAS Y/O PROGRAMADAS (SUMINISTRO)</t>
  </si>
  <si>
    <t>Nota: el Balance General esta preparado en base a la ejecucion presupuestaria fuente SIGEF, dando cumplimineto a la ecuacion contable</t>
  </si>
  <si>
    <t>A=Pasivos + Capital</t>
  </si>
  <si>
    <t>C= Activo - Pasivo</t>
  </si>
  <si>
    <t>P= Activo - Capital</t>
  </si>
  <si>
    <t>preventivo</t>
  </si>
  <si>
    <t>DIFERENCIA</t>
  </si>
  <si>
    <t>suma del devengado y LIBRAMIENTO</t>
  </si>
  <si>
    <t>2-1 Resultados del Ejercico</t>
  </si>
  <si>
    <t>PRESUPUESTO  APROBADO, MODIFICADO Y DISPONIBLE</t>
  </si>
  <si>
    <t>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</si>
</sst>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3" fillId="0" borderId="0" xfId="0" applyNumberFormat="1" applyFont="1"/>
    <xf numFmtId="0" fontId="4" fillId="0" borderId="0" xfId="0" applyFont="1"/>
    <xf numFmtId="0" fontId="0" fillId="0" borderId="1" xfId="0" applyBorder="1"/>
    <xf numFmtId="44" fontId="6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44" fontId="0" fillId="0" borderId="0" xfId="1" applyFont="1"/>
    <xf numFmtId="0" fontId="9" fillId="0" borderId="0" xfId="0" applyFont="1"/>
    <xf numFmtId="49" fontId="0" fillId="0" borderId="0" xfId="0" applyNumberFormat="1"/>
    <xf numFmtId="44" fontId="10" fillId="2" borderId="0" xfId="0" applyNumberFormat="1" applyFont="1" applyFill="1"/>
    <xf numFmtId="44" fontId="11" fillId="0" borderId="0" xfId="1" applyFont="1"/>
    <xf numFmtId="44" fontId="1" fillId="0" borderId="0" xfId="1" applyFont="1"/>
    <xf numFmtId="44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1847850</xdr:colOff>
      <xdr:row>1</xdr:row>
      <xdr:rowOff>142875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DDFFD717-51E8-4D53-BFBA-30834024E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333375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7C0F-CFB0-4847-9F09-9BE69160FB2B}">
  <sheetPr>
    <pageSetUpPr fitToPage="1"/>
  </sheetPr>
  <dimension ref="A8:M65"/>
  <sheetViews>
    <sheetView tabSelected="1" zoomScale="90" zoomScaleNormal="90" workbookViewId="0">
      <selection activeCell="C16" sqref="C16"/>
    </sheetView>
  </sheetViews>
  <sheetFormatPr baseColWidth="10" defaultRowHeight="15" x14ac:dyDescent="0.25"/>
  <cols>
    <col min="1" max="1" width="21.85546875" customWidth="1"/>
    <col min="2" max="2" width="62.140625" customWidth="1"/>
    <col min="3" max="3" width="30.28515625" customWidth="1"/>
    <col min="5" max="5" width="0" hidden="1" customWidth="1"/>
    <col min="6" max="6" width="21.140625" hidden="1" customWidth="1"/>
    <col min="7" max="7" width="16.140625" hidden="1" customWidth="1"/>
    <col min="10" max="11" width="16.28515625" hidden="1" customWidth="1"/>
    <col min="12" max="12" width="0" hidden="1" customWidth="1"/>
    <col min="13" max="13" width="16.28515625" hidden="1" customWidth="1"/>
    <col min="14" max="14" width="0" hidden="1" customWidth="1"/>
  </cols>
  <sheetData>
    <row r="8" spans="1:13" ht="19.5" x14ac:dyDescent="0.35">
      <c r="A8" s="21" t="s">
        <v>7</v>
      </c>
      <c r="B8" s="21"/>
      <c r="C8" s="21"/>
      <c r="F8" t="s">
        <v>25</v>
      </c>
    </row>
    <row r="9" spans="1:13" x14ac:dyDescent="0.25">
      <c r="A9" s="18" t="s">
        <v>8</v>
      </c>
      <c r="B9" s="18"/>
      <c r="C9" s="18"/>
      <c r="F9" t="s">
        <v>26</v>
      </c>
    </row>
    <row r="10" spans="1:13" x14ac:dyDescent="0.25">
      <c r="A10" s="19" t="s">
        <v>33</v>
      </c>
      <c r="B10" s="19"/>
      <c r="C10" s="19"/>
      <c r="F10" t="s">
        <v>27</v>
      </c>
    </row>
    <row r="11" spans="1:13" x14ac:dyDescent="0.25">
      <c r="A11" s="19" t="s">
        <v>9</v>
      </c>
      <c r="B11" s="19"/>
      <c r="C11" s="19"/>
      <c r="K11" s="11">
        <v>87597948.849999994</v>
      </c>
      <c r="M11" s="11">
        <v>137035813.28</v>
      </c>
    </row>
    <row r="12" spans="1:13" x14ac:dyDescent="0.25">
      <c r="A12" s="2"/>
      <c r="B12" s="2"/>
      <c r="C12" s="2"/>
      <c r="K12" s="11">
        <v>5325078.57</v>
      </c>
    </row>
    <row r="13" spans="1:13" x14ac:dyDescent="0.25">
      <c r="A13" s="2"/>
      <c r="B13" s="2"/>
      <c r="C13" s="2"/>
      <c r="E13">
        <v>1</v>
      </c>
      <c r="F13" t="s">
        <v>30</v>
      </c>
      <c r="K13" s="11">
        <v>9993315.0700000003</v>
      </c>
    </row>
    <row r="14" spans="1:13" x14ac:dyDescent="0.25">
      <c r="A14" s="3" t="s">
        <v>3</v>
      </c>
      <c r="B14" s="2"/>
      <c r="C14" s="2"/>
      <c r="F14" s="15">
        <f>890675856.93+814372984.39</f>
        <v>1705048841.3199999</v>
      </c>
      <c r="K14" s="11">
        <v>2561551.89</v>
      </c>
    </row>
    <row r="15" spans="1:13" x14ac:dyDescent="0.25">
      <c r="A15" s="3" t="s">
        <v>0</v>
      </c>
      <c r="B15" s="2"/>
      <c r="C15" s="2"/>
      <c r="K15" s="11">
        <v>31557918.899999999</v>
      </c>
    </row>
    <row r="16" spans="1:13" x14ac:dyDescent="0.25">
      <c r="A16" s="2" t="s">
        <v>20</v>
      </c>
      <c r="B16" s="2"/>
      <c r="C16" s="4">
        <f>85240043.89+12920657.31</f>
        <v>98160701.200000003</v>
      </c>
    </row>
    <row r="17" spans="1:13" x14ac:dyDescent="0.25">
      <c r="A17" s="12" t="s">
        <v>23</v>
      </c>
      <c r="B17" s="2"/>
      <c r="C17" s="4">
        <v>1355654.92</v>
      </c>
      <c r="E17">
        <v>2</v>
      </c>
      <c r="F17" t="s">
        <v>28</v>
      </c>
    </row>
    <row r="18" spans="1:13" x14ac:dyDescent="0.25">
      <c r="A18" s="2"/>
      <c r="B18" s="2"/>
      <c r="C18" s="4"/>
      <c r="F18" s="16">
        <v>1037537097.98</v>
      </c>
    </row>
    <row r="19" spans="1:13" x14ac:dyDescent="0.25">
      <c r="A19" s="2"/>
      <c r="B19" s="2"/>
      <c r="C19" s="4"/>
    </row>
    <row r="20" spans="1:13" x14ac:dyDescent="0.25">
      <c r="A20" s="3" t="s">
        <v>19</v>
      </c>
      <c r="B20" s="2"/>
      <c r="C20" s="4"/>
      <c r="G20" s="11"/>
      <c r="K20" s="1">
        <f>SUM(K11:K19)</f>
        <v>137035813.27999997</v>
      </c>
    </row>
    <row r="21" spans="1:13" x14ac:dyDescent="0.25">
      <c r="A21" s="2" t="s">
        <v>21</v>
      </c>
      <c r="B21" s="2"/>
      <c r="C21" s="4">
        <v>10685094.01</v>
      </c>
      <c r="F21" s="13" t="s">
        <v>31</v>
      </c>
    </row>
    <row r="22" spans="1:13" x14ac:dyDescent="0.25">
      <c r="A22" s="2" t="s">
        <v>22</v>
      </c>
      <c r="B22" s="2"/>
      <c r="C22" s="4">
        <v>2561551.89</v>
      </c>
      <c r="F22" s="16">
        <f>+F18-F14</f>
        <v>-667511743.33999991</v>
      </c>
      <c r="M22" s="1">
        <f>+M11-K20</f>
        <v>0</v>
      </c>
    </row>
    <row r="23" spans="1:13" x14ac:dyDescent="0.25">
      <c r="A23" s="2"/>
      <c r="B23" s="2"/>
      <c r="C23" s="4"/>
      <c r="K23" s="1">
        <f>+F18-K20</f>
        <v>900501284.70000005</v>
      </c>
    </row>
    <row r="24" spans="1:13" ht="16.5" x14ac:dyDescent="0.35">
      <c r="A24" s="6" t="s">
        <v>4</v>
      </c>
      <c r="B24" s="2"/>
      <c r="C24" s="8">
        <f>SUM(C16:C23)</f>
        <v>112763002.02000001</v>
      </c>
    </row>
    <row r="25" spans="1:13" x14ac:dyDescent="0.25">
      <c r="A25" s="2"/>
      <c r="B25" s="2"/>
      <c r="C25" s="4"/>
      <c r="G25" s="1"/>
    </row>
    <row r="26" spans="1:13" x14ac:dyDescent="0.25">
      <c r="A26" s="2"/>
      <c r="B26" s="2"/>
      <c r="C26" s="4"/>
    </row>
    <row r="27" spans="1:13" x14ac:dyDescent="0.25">
      <c r="A27" s="3" t="s">
        <v>1</v>
      </c>
      <c r="B27" s="2"/>
      <c r="C27" s="4">
        <f>+F33</f>
        <v>643238932.07999992</v>
      </c>
    </row>
    <row r="28" spans="1:13" x14ac:dyDescent="0.25">
      <c r="A28" s="3" t="s">
        <v>2</v>
      </c>
      <c r="B28" s="2"/>
      <c r="C28" s="1"/>
    </row>
    <row r="29" spans="1:13" x14ac:dyDescent="0.25">
      <c r="A29" s="2"/>
      <c r="B29" s="2"/>
      <c r="C29" s="4"/>
      <c r="G29" s="11"/>
      <c r="J29" s="11">
        <v>167898306.90000001</v>
      </c>
    </row>
    <row r="30" spans="1:13" x14ac:dyDescent="0.25">
      <c r="A30" s="2"/>
      <c r="B30" s="2"/>
      <c r="C30" s="4"/>
      <c r="G30" s="1"/>
    </row>
    <row r="31" spans="1:13" ht="16.5" x14ac:dyDescent="0.35">
      <c r="A31" s="3" t="s">
        <v>5</v>
      </c>
      <c r="B31" s="2"/>
      <c r="C31" s="8">
        <f>+C27</f>
        <v>643238932.07999992</v>
      </c>
      <c r="E31" s="11"/>
    </row>
    <row r="32" spans="1:13" x14ac:dyDescent="0.25">
      <c r="A32" s="2"/>
      <c r="B32" s="2"/>
      <c r="C32" s="4"/>
      <c r="E32" s="1"/>
      <c r="F32" s="17"/>
    </row>
    <row r="33" spans="1:10" x14ac:dyDescent="0.25">
      <c r="A33" s="2"/>
      <c r="B33" s="2"/>
      <c r="C33" s="4"/>
      <c r="F33" s="17">
        <f>+C24-C37</f>
        <v>643238932.07999992</v>
      </c>
      <c r="G33" s="1"/>
    </row>
    <row r="34" spans="1:10" x14ac:dyDescent="0.25">
      <c r="A34" s="3" t="s">
        <v>6</v>
      </c>
      <c r="B34" s="2"/>
      <c r="C34" s="4"/>
    </row>
    <row r="35" spans="1:10" ht="16.5" x14ac:dyDescent="0.35">
      <c r="A35" s="2" t="s">
        <v>32</v>
      </c>
      <c r="B35" s="2"/>
      <c r="C35" s="8">
        <v>137035813.27999997</v>
      </c>
    </row>
    <row r="36" spans="1:10" x14ac:dyDescent="0.25">
      <c r="A36" s="2" t="s">
        <v>10</v>
      </c>
      <c r="B36" s="2"/>
      <c r="C36" s="4">
        <f>+F22</f>
        <v>-667511743.33999991</v>
      </c>
      <c r="G36" s="1"/>
    </row>
    <row r="37" spans="1:10" ht="16.5" x14ac:dyDescent="0.35">
      <c r="A37" s="3" t="s">
        <v>12</v>
      </c>
      <c r="B37" s="2"/>
      <c r="C37" s="8">
        <f>+C35+C36</f>
        <v>-530475930.05999994</v>
      </c>
      <c r="G37" s="1"/>
    </row>
    <row r="38" spans="1:10" x14ac:dyDescent="0.25">
      <c r="A38" s="2"/>
      <c r="B38" s="2"/>
      <c r="C38" s="5"/>
    </row>
    <row r="39" spans="1:10" ht="16.5" x14ac:dyDescent="0.35">
      <c r="A39" s="6" t="s">
        <v>11</v>
      </c>
      <c r="B39" s="2"/>
      <c r="C39" s="8">
        <f>+C31+C37</f>
        <v>112763002.01999998</v>
      </c>
      <c r="E39" s="1"/>
      <c r="J39" s="1">
        <f>+C37-C36</f>
        <v>137035813.27999997</v>
      </c>
    </row>
    <row r="40" spans="1:10" x14ac:dyDescent="0.25">
      <c r="G40" s="1"/>
    </row>
    <row r="41" spans="1:10" x14ac:dyDescent="0.25">
      <c r="F41" s="1"/>
    </row>
    <row r="42" spans="1:10" x14ac:dyDescent="0.25">
      <c r="E42" s="1"/>
      <c r="F42" t="s">
        <v>29</v>
      </c>
    </row>
    <row r="43" spans="1:10" ht="15.75" thickBot="1" x14ac:dyDescent="0.3">
      <c r="A43" s="7"/>
      <c r="C43" s="7"/>
      <c r="E43" s="1"/>
      <c r="F43" s="14">
        <f>+C24-C39</f>
        <v>0</v>
      </c>
      <c r="G43" s="1"/>
    </row>
    <row r="44" spans="1:10" x14ac:dyDescent="0.25">
      <c r="A44" s="9" t="s">
        <v>13</v>
      </c>
      <c r="B44" s="2"/>
      <c r="C44" s="9" t="s">
        <v>17</v>
      </c>
    </row>
    <row r="45" spans="1:10" x14ac:dyDescent="0.25">
      <c r="A45" s="9" t="s">
        <v>14</v>
      </c>
      <c r="B45" s="2"/>
      <c r="C45" s="9" t="s">
        <v>18</v>
      </c>
    </row>
    <row r="50" spans="1:3" ht="15.75" thickBot="1" x14ac:dyDescent="0.3">
      <c r="B50" s="10"/>
    </row>
    <row r="51" spans="1:3" x14ac:dyDescent="0.25">
      <c r="B51" s="9" t="s">
        <v>15</v>
      </c>
    </row>
    <row r="52" spans="1:3" x14ac:dyDescent="0.25">
      <c r="B52" s="9" t="s">
        <v>16</v>
      </c>
    </row>
    <row r="56" spans="1:3" x14ac:dyDescent="0.25">
      <c r="A56" s="20" t="s">
        <v>24</v>
      </c>
      <c r="B56" s="20"/>
      <c r="C56" s="20"/>
    </row>
    <row r="65" spans="7:7" x14ac:dyDescent="0.25">
      <c r="G65" s="11">
        <f>531935091.19-515934430.12</f>
        <v>16000661.069999993</v>
      </c>
    </row>
  </sheetData>
  <sheetProtection algorithmName="SHA-512" hashValue="4vtVervOIUnQKo7+dnHNtZu90d15vyiXgnpfe15wuGC3tJyKSDLzxCuokA4u2fH9E1xm3YY+X8vKmW5gbfUqmQ==" saltValue="51bLkZ5Jxdfsx8hPPSsCYg==" spinCount="100000" sheet="1" objects="1" scenarios="1" formatCells="0" formatColumns="0" formatRows="0" insertColumns="0" insertRows="0"/>
  <mergeCells count="5">
    <mergeCell ref="A8:C8"/>
    <mergeCell ref="A9:C9"/>
    <mergeCell ref="A10:C10"/>
    <mergeCell ref="A11:C11"/>
    <mergeCell ref="A56:C56"/>
  </mergeCells>
  <printOptions horizontalCentered="1"/>
  <pageMargins left="0.23622047244094491" right="0.23622047244094491" top="0.74803149606299213" bottom="0.74803149606299213" header="0.31496062992125984" footer="0.31496062992125984"/>
  <pageSetup scale="6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FCBAF-1874-4950-A66F-099E32A4D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Gisset Alexandra Boyer Offrer</cp:lastModifiedBy>
  <cp:lastPrinted>2025-12-10T19:40:57Z</cp:lastPrinted>
  <dcterms:created xsi:type="dcterms:W3CDTF">2025-02-17T18:40:08Z</dcterms:created>
  <dcterms:modified xsi:type="dcterms:W3CDTF">2025-12-10T19:46:46Z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