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88812CE-DC3E-4176-8D01-922B1038E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TO. DEV. FEBRERO 2023" sheetId="2" r:id="rId1"/>
  </sheets>
  <definedNames>
    <definedName name="_xlnm.Print_Titles" localSheetId="0">'PPTO. DEV. FEBRERO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2" l="1"/>
  <c r="N83" i="2"/>
  <c r="K83" i="2"/>
  <c r="J83" i="2"/>
  <c r="D82" i="2"/>
  <c r="D81" i="2" s="1"/>
  <c r="E81" i="2"/>
  <c r="C81" i="2"/>
  <c r="D80" i="2"/>
  <c r="D79" i="2"/>
  <c r="D78" i="2" s="1"/>
  <c r="P78" i="2"/>
  <c r="P83" i="2" s="1"/>
  <c r="O78" i="2"/>
  <c r="N78" i="2"/>
  <c r="M78" i="2"/>
  <c r="M83" i="2" s="1"/>
  <c r="L78" i="2"/>
  <c r="L83" i="2" s="1"/>
  <c r="K78" i="2"/>
  <c r="J78" i="2"/>
  <c r="I78" i="2"/>
  <c r="I83" i="2" s="1"/>
  <c r="H78" i="2"/>
  <c r="H83" i="2" s="1"/>
  <c r="G78" i="2"/>
  <c r="F78" i="2"/>
  <c r="E78" i="2"/>
  <c r="C78" i="2"/>
  <c r="E77" i="2"/>
  <c r="E75" i="2" s="1"/>
  <c r="D77" i="2"/>
  <c r="E76" i="2"/>
  <c r="D76" i="2" s="1"/>
  <c r="D75" i="2" s="1"/>
  <c r="G75" i="2"/>
  <c r="G83" i="2" s="1"/>
  <c r="F75" i="2"/>
  <c r="F74" i="2" s="1"/>
  <c r="C75" i="2"/>
  <c r="G74" i="2"/>
  <c r="D72" i="2"/>
  <c r="D71" i="2"/>
  <c r="D69" i="2" s="1"/>
  <c r="D70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D68" i="2"/>
  <c r="D66" i="2" s="1"/>
  <c r="D67" i="2"/>
  <c r="P66" i="2"/>
  <c r="O66" i="2"/>
  <c r="N66" i="2"/>
  <c r="M66" i="2"/>
  <c r="L66" i="2"/>
  <c r="K66" i="2"/>
  <c r="J66" i="2"/>
  <c r="I66" i="2"/>
  <c r="H66" i="2"/>
  <c r="G66" i="2"/>
  <c r="F66" i="2"/>
  <c r="E66" i="2"/>
  <c r="C66" i="2"/>
  <c r="B66" i="2"/>
  <c r="D65" i="2"/>
  <c r="D64" i="2"/>
  <c r="D63" i="2"/>
  <c r="D61" i="2" s="1"/>
  <c r="D62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D60" i="2"/>
  <c r="D59" i="2"/>
  <c r="D58" i="2"/>
  <c r="D57" i="2"/>
  <c r="D56" i="2"/>
  <c r="D55" i="2"/>
  <c r="D54" i="2"/>
  <c r="D53" i="2"/>
  <c r="D52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D50" i="2"/>
  <c r="D49" i="2"/>
  <c r="D48" i="2"/>
  <c r="D47" i="2"/>
  <c r="D46" i="2"/>
  <c r="D45" i="2"/>
  <c r="D44" i="2"/>
  <c r="P43" i="2"/>
  <c r="P73" i="2" s="1"/>
  <c r="P84" i="2" s="1"/>
  <c r="O43" i="2"/>
  <c r="N43" i="2"/>
  <c r="M43" i="2"/>
  <c r="M73" i="2" s="1"/>
  <c r="L43" i="2"/>
  <c r="L73" i="2" s="1"/>
  <c r="L84" i="2" s="1"/>
  <c r="K43" i="2"/>
  <c r="J43" i="2"/>
  <c r="I43" i="2"/>
  <c r="I73" i="2" s="1"/>
  <c r="H43" i="2"/>
  <c r="H73" i="2" s="1"/>
  <c r="H84" i="2" s="1"/>
  <c r="G43" i="2"/>
  <c r="F43" i="2"/>
  <c r="E43" i="2"/>
  <c r="E73" i="2" s="1"/>
  <c r="C43" i="2"/>
  <c r="B43" i="2"/>
  <c r="D42" i="2"/>
  <c r="D41" i="2"/>
  <c r="D40" i="2"/>
  <c r="D39" i="2"/>
  <c r="D38" i="2"/>
  <c r="D37" i="2"/>
  <c r="D36" i="2"/>
  <c r="P35" i="2"/>
  <c r="O35" i="2"/>
  <c r="N35" i="2"/>
  <c r="M35" i="2"/>
  <c r="L35" i="2"/>
  <c r="K35" i="2"/>
  <c r="J35" i="2"/>
  <c r="I35" i="2"/>
  <c r="H35" i="2"/>
  <c r="G35" i="2"/>
  <c r="F35" i="2"/>
  <c r="E35" i="2"/>
  <c r="C35" i="2"/>
  <c r="B35" i="2"/>
  <c r="D34" i="2"/>
  <c r="D33" i="2"/>
  <c r="D32" i="2"/>
  <c r="D31" i="2"/>
  <c r="D30" i="2"/>
  <c r="D29" i="2"/>
  <c r="D28" i="2"/>
  <c r="D27" i="2"/>
  <c r="D26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D24" i="2"/>
  <c r="D23" i="2"/>
  <c r="D22" i="2"/>
  <c r="D21" i="2"/>
  <c r="D20" i="2"/>
  <c r="D19" i="2"/>
  <c r="D18" i="2"/>
  <c r="D17" i="2"/>
  <c r="D16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D14" i="2"/>
  <c r="D13" i="2"/>
  <c r="D12" i="2"/>
  <c r="D11" i="2"/>
  <c r="D10" i="2"/>
  <c r="P9" i="2"/>
  <c r="O9" i="2"/>
  <c r="O73" i="2" s="1"/>
  <c r="O84" i="2" s="1"/>
  <c r="N9" i="2"/>
  <c r="N73" i="2" s="1"/>
  <c r="N84" i="2" s="1"/>
  <c r="M9" i="2"/>
  <c r="L9" i="2"/>
  <c r="K9" i="2"/>
  <c r="K73" i="2" s="1"/>
  <c r="K84" i="2" s="1"/>
  <c r="J9" i="2"/>
  <c r="J73" i="2" s="1"/>
  <c r="J84" i="2" s="1"/>
  <c r="I9" i="2"/>
  <c r="H9" i="2"/>
  <c r="G9" i="2"/>
  <c r="G73" i="2" s="1"/>
  <c r="G84" i="2" s="1"/>
  <c r="F9" i="2"/>
  <c r="E9" i="2"/>
  <c r="C9" i="2"/>
  <c r="C73" i="2" s="1"/>
  <c r="C84" i="2" s="1"/>
  <c r="B9" i="2"/>
  <c r="B73" i="2" s="1"/>
  <c r="B84" i="2" s="1"/>
  <c r="D51" i="2" l="1"/>
  <c r="D43" i="2"/>
  <c r="D35" i="2"/>
  <c r="D25" i="2"/>
  <c r="D15" i="2"/>
  <c r="F73" i="2"/>
  <c r="F84" i="2" s="1"/>
  <c r="D9" i="2"/>
  <c r="D74" i="2"/>
  <c r="D83" i="2"/>
  <c r="E84" i="2"/>
  <c r="M84" i="2"/>
  <c r="E83" i="2"/>
  <c r="E74" i="2"/>
  <c r="I84" i="2"/>
  <c r="F83" i="2"/>
  <c r="D73" i="2" l="1"/>
  <c r="D84" i="2" s="1"/>
</calcChain>
</file>

<file path=xl/sharedStrings.xml><?xml version="1.0" encoding="utf-8"?>
<sst xmlns="http://schemas.openxmlformats.org/spreadsheetml/2006/main" count="121" uniqueCount="119">
  <si>
    <t>Ministerio de Educacion Superior  Ciencia y Tecnologia</t>
  </si>
  <si>
    <t>Instituto Tecnico Superior Comunitario</t>
  </si>
  <si>
    <t>Año 2023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</si>
  <si>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</si>
  <si>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</si>
  <si>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</si>
  <si>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</si>
  <si>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</si>
  <si>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</si>
  <si>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</si>
  <si>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</si>
  <si>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</si>
  <si>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</si>
  <si>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</si>
  <si>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</si>
  <si>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</si>
  <si>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</si>
  <si>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</si>
  <si>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</si>
  <si>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</si>
  <si>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</si>
  <si>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</si>
  <si>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</si>
  <si>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</si>
  <si>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</si>
  <si>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</si>
  <si>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</si>
  <si>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</si>
  <si>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</si>
  <si>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</si>
  <si>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</si>
  <si>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</si>
  <si>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</si>
  <si>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</si>
  <si>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</si>
  <si>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</si>
  <si>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</si>
  <si>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</si>
  <si>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</si>
  <si>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</si>
  <si>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</si>
  <si>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</si>
  <si>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</si>
  <si>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</si>
  <si>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</si>
  <si>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</si>
  <si>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</si>
  <si>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</si>
  <si>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</si>
  <si>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</si>
  <si>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</si>
  <si>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</si>
  <si>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</si>
  <si>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</si>
  <si>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</si>
  <si>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</si>
  <si>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</si>
  <si>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</si>
  <si>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</si>
  <si>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</si>
  <si>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</si>
  <si>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</si>
  <si>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</si>
  <si>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</si>
  <si>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</si>
  <si>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</si>
  <si>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</si>
  <si>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</si>
  <si>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</si>
  <si>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</si>
  <si>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</si>
  <si>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</si>
  <si>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</si>
  <si>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</si>
  <si>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</si>
  <si>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</si>
  <si>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</si>
  <si>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</si>
  <si>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</si>
  <si>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</si>
  <si>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</si>
  <si>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</si>
  <si>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</si>
  <si>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</si>
  <si>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</si>
  <si>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</si>
  <si>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</si>
  <si>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</si>
  <si>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</si>
  <si>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</si>
  <si>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</si>
  <si>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</si>
  <si>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</si>
  <si>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</si>
  <si>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</si>
  <si>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</si>
  <si>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</si>
  <si>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</si>
  <si>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</si>
  <si>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</si>
  <si>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Notas: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</si>
  <si>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</si>
  <si>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</si>
  <si>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</si>
  <si>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</si>
  <si>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</si>
  <si>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____________________________________</t>
  </si>
  <si>
    <t xml:space="preserve">Dra. Maritza Contreras </t>
  </si>
  <si>
    <t xml:space="preserve">Vicerrectora Administrativa y Financiera </t>
  </si>
  <si>
    <t>Fuente: [SIGEF]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</si>
  <si>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</si>
  <si>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</si>
  <si>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</si>
  <si>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_____________________________</t>
  </si>
  <si>
    <t>4. Fecha de imputación: último día del mes analizado.</t>
  </si>
  <si>
    <t>5. Fecha de registro: el día 10 del mes siguiente al mes analizado.</t>
  </si>
  <si>
    <t>Fecha de registro: hasta el 28 de febrero 2023</t>
  </si>
  <si>
    <t>Fecha de imputación: hasta el 28 de febrero 2023</t>
  </si>
  <si>
    <t xml:space="preserve">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</si>
</sst>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 indent="2"/>
    </xf>
    <xf numFmtId="0" fontId="8" fillId="2" borderId="2" xfId="0" applyFont="1" applyFill="1" applyBorder="1" applyAlignment="1">
      <alignment horizontal="left" vertical="top" wrapText="1" indent="1"/>
    </xf>
    <xf numFmtId="0" fontId="8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3" xfId="0" applyFont="1" applyBorder="1" applyAlignment="1">
      <alignment horizontal="left" vertical="top" wrapText="1" indent="2"/>
    </xf>
    <xf numFmtId="2" fontId="15" fillId="0" borderId="3" xfId="0" applyNumberFormat="1" applyFont="1" applyBorder="1" applyAlignment="1">
      <alignment horizontal="right" vertical="top" shrinkToFit="1"/>
    </xf>
    <xf numFmtId="0" fontId="16" fillId="3" borderId="4" xfId="0" applyFont="1" applyFill="1" applyBorder="1" applyAlignment="1">
      <alignment horizontal="left" vertical="top" wrapText="1"/>
    </xf>
    <xf numFmtId="4" fontId="13" fillId="3" borderId="4" xfId="0" applyNumberFormat="1" applyFont="1" applyFill="1" applyBorder="1" applyAlignment="1">
      <alignment vertical="top" shrinkToFit="1"/>
    </xf>
    <xf numFmtId="0" fontId="16" fillId="0" borderId="3" xfId="0" applyFont="1" applyBorder="1" applyAlignment="1">
      <alignment horizontal="left" vertical="top" wrapText="1"/>
    </xf>
    <xf numFmtId="2" fontId="13" fillId="0" borderId="3" xfId="0" applyNumberFormat="1" applyFont="1" applyBorder="1" applyAlignment="1">
      <alignment horizontal="right" vertical="top" shrinkToFit="1"/>
    </xf>
    <xf numFmtId="0" fontId="16" fillId="0" borderId="4" xfId="0" applyFont="1" applyBorder="1" applyAlignment="1">
      <alignment horizontal="left" vertical="top" wrapText="1"/>
    </xf>
    <xf numFmtId="2" fontId="13" fillId="0" borderId="4" xfId="0" applyNumberFormat="1" applyFont="1" applyBorder="1" applyAlignment="1">
      <alignment horizontal="right" vertical="top" shrinkToFit="1"/>
    </xf>
    <xf numFmtId="2" fontId="13" fillId="3" borderId="4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1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22" fillId="0" borderId="0" xfId="0" applyFont="1"/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133350</xdr:rowOff>
    </xdr:from>
    <xdr:ext cx="130492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7CE26CAD-593D-442C-834F-6F9D550C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133350"/>
          <a:ext cx="130492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85723</xdr:colOff>
      <xdr:row>0</xdr:row>
      <xdr:rowOff>2</xdr:rowOff>
    </xdr:from>
    <xdr:to>
      <xdr:col>0</xdr:col>
      <xdr:colOff>2695574</xdr:colOff>
      <xdr:row>4</xdr:row>
      <xdr:rowOff>257176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9354684-C528-4065-8F3F-5C952A409C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2"/>
          <a:ext cx="2609851" cy="143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ACE-8F36-40CE-AC44-FACC90A33E2E}">
  <dimension ref="A1:W104"/>
  <sheetViews>
    <sheetView tabSelected="1" zoomScaleNormal="100" workbookViewId="0">
      <selection activeCell="A3" sqref="A3:F3"/>
    </sheetView>
  </sheetViews>
  <sheetFormatPr baseColWidth="10" defaultColWidth="8" defaultRowHeight="15" x14ac:dyDescent="0.25"/>
  <cols>
    <col min="1" max="1" width="74.7109375" style="15" customWidth="1"/>
    <col min="2" max="2" width="17.85546875" style="15" customWidth="1"/>
    <col min="3" max="6" width="18" style="15" customWidth="1"/>
    <col min="7" max="7" width="11.140625" style="15" hidden="1" customWidth="1"/>
    <col min="8" max="8" width="9.42578125" style="15" hidden="1" customWidth="1"/>
    <col min="9" max="9" width="10.28515625" style="15" hidden="1" customWidth="1"/>
    <col min="10" max="10" width="9.7109375" style="15" hidden="1" customWidth="1"/>
    <col min="11" max="11" width="6.42578125" style="15" hidden="1" customWidth="1"/>
    <col min="12" max="12" width="9.28515625" style="15" hidden="1" customWidth="1"/>
    <col min="13" max="13" width="14.5703125" style="15" hidden="1" customWidth="1"/>
    <col min="14" max="14" width="10.5703125" style="15" hidden="1" customWidth="1"/>
    <col min="15" max="16" width="5" style="15" hidden="1" customWidth="1"/>
    <col min="17" max="23" width="5" style="15" bestFit="1" customWidth="1"/>
    <col min="24" max="16384" width="8" style="15"/>
  </cols>
  <sheetData>
    <row r="1" spans="1:16" s="1" customFormat="1" ht="23.25" x14ac:dyDescent="0.25">
      <c r="A1" s="51" t="s">
        <v>0</v>
      </c>
      <c r="B1" s="51"/>
      <c r="C1" s="51"/>
      <c r="D1" s="51"/>
      <c r="E1" s="51"/>
      <c r="F1" s="51"/>
    </row>
    <row r="2" spans="1:16" s="1" customFormat="1" ht="23.25" x14ac:dyDescent="0.25">
      <c r="A2" s="51" t="s">
        <v>1</v>
      </c>
      <c r="B2" s="51"/>
      <c r="C2" s="51"/>
      <c r="D2" s="51"/>
      <c r="E2" s="51"/>
      <c r="F2" s="51"/>
    </row>
    <row r="3" spans="1:16" s="2" customFormat="1" ht="23.25" x14ac:dyDescent="0.25">
      <c r="A3" s="51" t="s">
        <v>2</v>
      </c>
      <c r="B3" s="51"/>
      <c r="C3" s="51"/>
      <c r="D3" s="51"/>
      <c r="E3" s="51"/>
      <c r="F3" s="5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x14ac:dyDescent="0.25">
      <c r="A4" s="51" t="s">
        <v>3</v>
      </c>
      <c r="B4" s="51"/>
      <c r="C4" s="51"/>
      <c r="D4" s="51"/>
      <c r="E4" s="51"/>
      <c r="F4" s="5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2" t="s">
        <v>4</v>
      </c>
      <c r="B5" s="52"/>
      <c r="C5" s="52"/>
      <c r="D5" s="52"/>
      <c r="E5" s="52"/>
      <c r="F5" s="52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ht="15.75" customHeight="1" x14ac:dyDescent="0.25">
      <c r="A6" s="4"/>
      <c r="B6" s="46" t="s">
        <v>5</v>
      </c>
      <c r="C6" s="46"/>
      <c r="D6" s="48" t="s">
        <v>6</v>
      </c>
      <c r="E6" s="49"/>
      <c r="F6" s="50"/>
      <c r="G6" s="8"/>
      <c r="H6" s="46"/>
      <c r="I6" s="46"/>
      <c r="J6" s="46"/>
      <c r="K6" s="46"/>
      <c r="L6" s="46"/>
      <c r="M6" s="46"/>
      <c r="N6" s="46"/>
      <c r="O6" s="46"/>
      <c r="P6" s="5"/>
    </row>
    <row r="7" spans="1:16" s="6" customFormat="1" ht="15.75" customHeight="1" x14ac:dyDescent="0.25">
      <c r="A7" s="7" t="s">
        <v>7</v>
      </c>
      <c r="B7" s="8" t="s">
        <v>8</v>
      </c>
      <c r="C7" s="9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</row>
    <row r="8" spans="1:16" s="12" customFormat="1" ht="15.75" x14ac:dyDescent="0.25">
      <c r="A8" s="11" t="s">
        <v>23</v>
      </c>
      <c r="B8" s="11"/>
      <c r="C8" s="11"/>
      <c r="D8" s="11"/>
      <c r="E8" s="11"/>
    </row>
    <row r="9" spans="1:16" ht="15.75" x14ac:dyDescent="0.25">
      <c r="A9" s="13" t="s">
        <v>24</v>
      </c>
      <c r="B9" s="14">
        <f>SUM(B10:B14)</f>
        <v>511608753</v>
      </c>
      <c r="C9" s="14">
        <f>SUM(C10:C14)</f>
        <v>511608753</v>
      </c>
      <c r="D9" s="14">
        <f>SUM(D10:D14)</f>
        <v>72556142.700000003</v>
      </c>
      <c r="E9" s="14">
        <f t="shared" ref="E9:P9" si="0">SUM(E10:E14)</f>
        <v>23353784.719999999</v>
      </c>
      <c r="F9" s="14">
        <f t="shared" si="0"/>
        <v>49202357.980000004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0</v>
      </c>
    </row>
    <row r="10" spans="1:16" ht="15.75" x14ac:dyDescent="0.25">
      <c r="A10" s="16" t="s">
        <v>25</v>
      </c>
      <c r="B10" s="17">
        <v>421261205</v>
      </c>
      <c r="C10" s="17">
        <v>413431397</v>
      </c>
      <c r="D10" s="17">
        <f>SUM(E10:P10)</f>
        <v>61476298</v>
      </c>
      <c r="E10" s="17">
        <v>19555540</v>
      </c>
      <c r="F10" s="17">
        <v>41920758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x14ac:dyDescent="0.25">
      <c r="A11" s="16" t="s">
        <v>26</v>
      </c>
      <c r="B11" s="17">
        <v>30916000</v>
      </c>
      <c r="C11" s="17">
        <v>38745808</v>
      </c>
      <c r="D11" s="17">
        <f>SUM(E11:P11)</f>
        <v>1733000</v>
      </c>
      <c r="E11" s="17">
        <v>831000</v>
      </c>
      <c r="F11" s="17">
        <v>902000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5.75" x14ac:dyDescent="0.25">
      <c r="A12" s="16" t="s">
        <v>27</v>
      </c>
      <c r="B12" s="18">
        <v>0</v>
      </c>
      <c r="C12" s="18">
        <v>0</v>
      </c>
      <c r="D12" s="17">
        <f t="shared" ref="D12:D14" si="1">SUM(E12:P12)</f>
        <v>0</v>
      </c>
      <c r="E12" s="17">
        <v>0</v>
      </c>
      <c r="F12" s="17">
        <v>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5.75" x14ac:dyDescent="0.25">
      <c r="A13" s="16" t="s">
        <v>28</v>
      </c>
      <c r="B13" s="18">
        <v>0</v>
      </c>
      <c r="C13" s="18">
        <v>0</v>
      </c>
      <c r="D13" s="17">
        <f t="shared" si="1"/>
        <v>0</v>
      </c>
      <c r="E13" s="17">
        <v>0</v>
      </c>
      <c r="F13" s="17"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x14ac:dyDescent="0.25">
      <c r="A14" s="16" t="s">
        <v>29</v>
      </c>
      <c r="B14" s="17">
        <v>59431548</v>
      </c>
      <c r="C14" s="17">
        <v>59431548</v>
      </c>
      <c r="D14" s="17">
        <f t="shared" si="1"/>
        <v>9346844.7000000011</v>
      </c>
      <c r="E14" s="17">
        <v>2967244.72</v>
      </c>
      <c r="F14" s="17">
        <v>6379599.9800000004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19" t="s">
        <v>30</v>
      </c>
      <c r="B15" s="14">
        <f>SUM(B16:B24)</f>
        <v>61920666</v>
      </c>
      <c r="C15" s="14">
        <f>SUM(C16:C24)</f>
        <v>61920666</v>
      </c>
      <c r="D15" s="14">
        <f t="shared" ref="D15:P15" si="2">SUM(D16:D24)</f>
        <v>13632042.68</v>
      </c>
      <c r="E15" s="14">
        <f t="shared" si="2"/>
        <v>703320.96</v>
      </c>
      <c r="F15" s="14">
        <f t="shared" si="2"/>
        <v>12928721.720000001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</row>
    <row r="16" spans="1:16" ht="15.75" x14ac:dyDescent="0.25">
      <c r="A16" s="16" t="s">
        <v>31</v>
      </c>
      <c r="B16" s="17">
        <v>25690666</v>
      </c>
      <c r="C16" s="17">
        <v>25690666</v>
      </c>
      <c r="D16" s="17">
        <f>SUM(E16:P16)</f>
        <v>4199642.68</v>
      </c>
      <c r="E16" s="17">
        <v>703320.96</v>
      </c>
      <c r="F16" s="17">
        <v>3496321.72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x14ac:dyDescent="0.25">
      <c r="A17" s="16" t="s">
        <v>32</v>
      </c>
      <c r="B17" s="17">
        <v>1800000</v>
      </c>
      <c r="C17" s="17">
        <v>1800000</v>
      </c>
      <c r="D17" s="17">
        <f t="shared" ref="D17:D24" si="3">SUM(E17:P17)</f>
        <v>0</v>
      </c>
      <c r="E17" s="17">
        <v>0</v>
      </c>
      <c r="F17" s="17">
        <v>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5.75" x14ac:dyDescent="0.25">
      <c r="A18" s="16" t="s">
        <v>33</v>
      </c>
      <c r="B18" s="17">
        <v>100000</v>
      </c>
      <c r="C18" s="17">
        <v>100000</v>
      </c>
      <c r="D18" s="17">
        <f t="shared" si="3"/>
        <v>0</v>
      </c>
      <c r="E18" s="17">
        <v>0</v>
      </c>
      <c r="F18" s="17"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5.75" x14ac:dyDescent="0.25">
      <c r="A19" s="16" t="s">
        <v>34</v>
      </c>
      <c r="B19" s="17">
        <v>100000</v>
      </c>
      <c r="C19" s="17">
        <v>100000</v>
      </c>
      <c r="D19" s="17">
        <f t="shared" si="3"/>
        <v>0</v>
      </c>
      <c r="E19" s="17">
        <v>0</v>
      </c>
      <c r="F19" s="17"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5.75" x14ac:dyDescent="0.25">
      <c r="A20" s="16" t="s">
        <v>35</v>
      </c>
      <c r="B20" s="17">
        <v>3300000</v>
      </c>
      <c r="C20" s="17">
        <v>3300000</v>
      </c>
      <c r="D20" s="17">
        <f t="shared" si="3"/>
        <v>0</v>
      </c>
      <c r="E20" s="17">
        <v>0</v>
      </c>
      <c r="F20" s="17"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5.75" x14ac:dyDescent="0.25">
      <c r="A21" s="16" t="s">
        <v>36</v>
      </c>
      <c r="B21" s="17">
        <v>22780000</v>
      </c>
      <c r="C21" s="17">
        <v>22780000</v>
      </c>
      <c r="D21" s="17">
        <f t="shared" si="3"/>
        <v>9338000</v>
      </c>
      <c r="E21" s="17">
        <v>0</v>
      </c>
      <c r="F21" s="17">
        <v>9338000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31.5" x14ac:dyDescent="0.25">
      <c r="A22" s="16" t="s">
        <v>37</v>
      </c>
      <c r="B22" s="17">
        <v>2450000</v>
      </c>
      <c r="C22" s="17">
        <v>2450000</v>
      </c>
      <c r="D22" s="17">
        <f t="shared" si="3"/>
        <v>0</v>
      </c>
      <c r="E22" s="17">
        <v>0</v>
      </c>
      <c r="F22" s="17"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5.75" x14ac:dyDescent="0.25">
      <c r="A23" s="16" t="s">
        <v>38</v>
      </c>
      <c r="B23" s="17">
        <v>5500000</v>
      </c>
      <c r="C23" s="17">
        <v>5500000</v>
      </c>
      <c r="D23" s="17">
        <f t="shared" si="3"/>
        <v>94400</v>
      </c>
      <c r="E23" s="17">
        <v>0</v>
      </c>
      <c r="F23" s="17">
        <v>94400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x14ac:dyDescent="0.25">
      <c r="A24" s="16" t="s">
        <v>39</v>
      </c>
      <c r="B24" s="17">
        <v>200000</v>
      </c>
      <c r="C24" s="17">
        <v>200000</v>
      </c>
      <c r="D24" s="17">
        <f t="shared" si="3"/>
        <v>0</v>
      </c>
      <c r="E24" s="17">
        <v>0</v>
      </c>
      <c r="F24" s="17"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9" t="s">
        <v>40</v>
      </c>
      <c r="B25" s="14">
        <f>SUM(B26:B34)</f>
        <v>16200298</v>
      </c>
      <c r="C25" s="14">
        <f>SUM(C26:C34)</f>
        <v>16200298</v>
      </c>
      <c r="D25" s="14">
        <f t="shared" ref="D25:P25" si="4">SUM(D26:D34)</f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 t="shared" si="4"/>
        <v>0</v>
      </c>
      <c r="K25" s="14">
        <f t="shared" si="4"/>
        <v>0</v>
      </c>
      <c r="L25" s="14">
        <f t="shared" si="4"/>
        <v>0</v>
      </c>
      <c r="M25" s="14">
        <f t="shared" si="4"/>
        <v>0</v>
      </c>
      <c r="N25" s="14">
        <f t="shared" si="4"/>
        <v>0</v>
      </c>
      <c r="O25" s="14">
        <f t="shared" si="4"/>
        <v>0</v>
      </c>
      <c r="P25" s="14">
        <f t="shared" si="4"/>
        <v>0</v>
      </c>
    </row>
    <row r="26" spans="1:16" ht="15.75" x14ac:dyDescent="0.25">
      <c r="A26" s="16" t="s">
        <v>41</v>
      </c>
      <c r="B26" s="17">
        <v>3000298</v>
      </c>
      <c r="C26" s="17">
        <v>3000298</v>
      </c>
      <c r="D26" s="17">
        <f>SUM(E26:P26)</f>
        <v>0</v>
      </c>
      <c r="E26" s="17">
        <v>0</v>
      </c>
      <c r="F26" s="17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5.75" x14ac:dyDescent="0.25">
      <c r="A27" s="16" t="s">
        <v>42</v>
      </c>
      <c r="B27" s="17">
        <v>600000</v>
      </c>
      <c r="C27" s="17">
        <v>600000</v>
      </c>
      <c r="D27" s="17">
        <f t="shared" ref="D27:D34" si="5">SUM(E27:P27)</f>
        <v>0</v>
      </c>
      <c r="E27" s="17">
        <v>0</v>
      </c>
      <c r="F27" s="17"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5.75" x14ac:dyDescent="0.25">
      <c r="A28" s="16" t="s">
        <v>43</v>
      </c>
      <c r="B28" s="17">
        <v>950000</v>
      </c>
      <c r="C28" s="17">
        <v>950000</v>
      </c>
      <c r="D28" s="17">
        <f t="shared" si="5"/>
        <v>0</v>
      </c>
      <c r="E28" s="17">
        <v>0</v>
      </c>
      <c r="F28" s="17"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5.75" x14ac:dyDescent="0.25">
      <c r="A29" s="16" t="s">
        <v>44</v>
      </c>
      <c r="B29" s="17">
        <v>100000</v>
      </c>
      <c r="C29" s="17">
        <v>100000</v>
      </c>
      <c r="D29" s="17">
        <f t="shared" si="5"/>
        <v>0</v>
      </c>
      <c r="E29" s="17">
        <v>0</v>
      </c>
      <c r="F29" s="17"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x14ac:dyDescent="0.25">
      <c r="A30" s="16" t="s">
        <v>45</v>
      </c>
      <c r="B30" s="17">
        <v>250000</v>
      </c>
      <c r="C30" s="17">
        <v>250000</v>
      </c>
      <c r="D30" s="17">
        <f t="shared" si="5"/>
        <v>0</v>
      </c>
      <c r="E30" s="17">
        <v>0</v>
      </c>
      <c r="F30" s="17"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5.75" x14ac:dyDescent="0.25">
      <c r="A31" s="16" t="s">
        <v>46</v>
      </c>
      <c r="B31" s="17">
        <v>600000</v>
      </c>
      <c r="C31" s="17">
        <v>600000</v>
      </c>
      <c r="D31" s="17">
        <f t="shared" si="5"/>
        <v>0</v>
      </c>
      <c r="E31" s="17">
        <v>0</v>
      </c>
      <c r="F31" s="17">
        <v>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1.5" x14ac:dyDescent="0.25">
      <c r="A32" s="16" t="s">
        <v>47</v>
      </c>
      <c r="B32" s="17">
        <v>5600000</v>
      </c>
      <c r="C32" s="17">
        <v>5600000</v>
      </c>
      <c r="D32" s="17">
        <f t="shared" si="5"/>
        <v>0</v>
      </c>
      <c r="E32" s="17">
        <v>0</v>
      </c>
      <c r="F32" s="17">
        <v>0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31.5" x14ac:dyDescent="0.25">
      <c r="A33" s="16" t="s">
        <v>48</v>
      </c>
      <c r="B33" s="18">
        <v>0</v>
      </c>
      <c r="C33" s="18">
        <v>0</v>
      </c>
      <c r="D33" s="17">
        <f t="shared" si="5"/>
        <v>0</v>
      </c>
      <c r="E33" s="17">
        <v>0</v>
      </c>
      <c r="F33" s="17">
        <v>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x14ac:dyDescent="0.25">
      <c r="A34" s="16" t="s">
        <v>49</v>
      </c>
      <c r="B34" s="17">
        <v>5100000</v>
      </c>
      <c r="C34" s="17">
        <v>5100000</v>
      </c>
      <c r="D34" s="17">
        <f t="shared" si="5"/>
        <v>0</v>
      </c>
      <c r="E34" s="17">
        <v>0</v>
      </c>
      <c r="F34" s="17"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5.75" x14ac:dyDescent="0.25">
      <c r="A35" s="19" t="s">
        <v>50</v>
      </c>
      <c r="B35" s="20">
        <f>SUM(B36:B42)</f>
        <v>0</v>
      </c>
      <c r="C35" s="20">
        <f>SUM(C36:C42)</f>
        <v>0</v>
      </c>
      <c r="D35" s="20">
        <f t="shared" ref="D35:P35" si="6">SUM(D36:D42)</f>
        <v>0</v>
      </c>
      <c r="E35" s="20">
        <f t="shared" si="6"/>
        <v>0</v>
      </c>
      <c r="F35" s="14">
        <f t="shared" si="6"/>
        <v>0</v>
      </c>
      <c r="G35" s="14">
        <f t="shared" si="6"/>
        <v>0</v>
      </c>
      <c r="H35" s="14">
        <f t="shared" si="6"/>
        <v>0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  <c r="O35" s="14">
        <f t="shared" si="6"/>
        <v>0</v>
      </c>
      <c r="P35" s="14">
        <f t="shared" si="6"/>
        <v>0</v>
      </c>
    </row>
    <row r="36" spans="1:16" ht="15.75" x14ac:dyDescent="0.25">
      <c r="A36" s="16" t="s">
        <v>51</v>
      </c>
      <c r="B36" s="18">
        <v>0</v>
      </c>
      <c r="C36" s="18">
        <v>0</v>
      </c>
      <c r="D36" s="18">
        <f>SUM(E36:P36)</f>
        <v>0</v>
      </c>
      <c r="E36" s="18">
        <v>0</v>
      </c>
      <c r="F36" s="17">
        <v>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x14ac:dyDescent="0.25">
      <c r="A37" s="16" t="s">
        <v>52</v>
      </c>
      <c r="B37" s="18">
        <v>0</v>
      </c>
      <c r="C37" s="18">
        <v>0</v>
      </c>
      <c r="D37" s="18">
        <f t="shared" ref="D37:D42" si="7">SUM(E37:P37)</f>
        <v>0</v>
      </c>
      <c r="E37" s="18">
        <v>0</v>
      </c>
      <c r="F37" s="17">
        <v>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x14ac:dyDescent="0.25">
      <c r="A38" s="16" t="s">
        <v>53</v>
      </c>
      <c r="B38" s="18">
        <v>0</v>
      </c>
      <c r="C38" s="18">
        <v>0</v>
      </c>
      <c r="D38" s="18">
        <f t="shared" si="7"/>
        <v>0</v>
      </c>
      <c r="E38" s="18">
        <v>0</v>
      </c>
      <c r="F38" s="17"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31.5" x14ac:dyDescent="0.25">
      <c r="A39" s="16" t="s">
        <v>54</v>
      </c>
      <c r="B39" s="18">
        <v>0</v>
      </c>
      <c r="C39" s="18">
        <v>0</v>
      </c>
      <c r="D39" s="18">
        <f t="shared" si="7"/>
        <v>0</v>
      </c>
      <c r="E39" s="18">
        <v>0</v>
      </c>
      <c r="F39" s="17"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31.5" x14ac:dyDescent="0.25">
      <c r="A40" s="16" t="s">
        <v>55</v>
      </c>
      <c r="B40" s="18">
        <v>0</v>
      </c>
      <c r="C40" s="18">
        <v>0</v>
      </c>
      <c r="D40" s="18">
        <f t="shared" si="7"/>
        <v>0</v>
      </c>
      <c r="E40" s="18">
        <v>0</v>
      </c>
      <c r="F40" s="17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x14ac:dyDescent="0.25">
      <c r="A41" s="16" t="s">
        <v>56</v>
      </c>
      <c r="B41" s="18">
        <v>0</v>
      </c>
      <c r="C41" s="18">
        <v>0</v>
      </c>
      <c r="D41" s="18">
        <f t="shared" si="7"/>
        <v>0</v>
      </c>
      <c r="E41" s="18">
        <v>0</v>
      </c>
      <c r="F41" s="17"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x14ac:dyDescent="0.25">
      <c r="A42" s="16" t="s">
        <v>57</v>
      </c>
      <c r="B42" s="18">
        <v>0</v>
      </c>
      <c r="C42" s="18">
        <v>0</v>
      </c>
      <c r="D42" s="18">
        <f t="shared" si="7"/>
        <v>0</v>
      </c>
      <c r="E42" s="18">
        <v>0</v>
      </c>
      <c r="F42" s="17">
        <v>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5.75" x14ac:dyDescent="0.25">
      <c r="A43" s="19" t="s">
        <v>58</v>
      </c>
      <c r="B43" s="20">
        <f>SUM(B44:B50)</f>
        <v>0</v>
      </c>
      <c r="C43" s="20">
        <f>SUM(C44:C50)</f>
        <v>0</v>
      </c>
      <c r="D43" s="20">
        <f t="shared" ref="D43:P43" si="8">SUM(D44:D50)</f>
        <v>0</v>
      </c>
      <c r="E43" s="20">
        <f t="shared" si="8"/>
        <v>0</v>
      </c>
      <c r="F43" s="14">
        <f t="shared" si="8"/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</row>
    <row r="44" spans="1:16" ht="15.75" x14ac:dyDescent="0.25">
      <c r="A44" s="16" t="s">
        <v>59</v>
      </c>
      <c r="B44" s="18">
        <v>0</v>
      </c>
      <c r="C44" s="18">
        <v>0</v>
      </c>
      <c r="D44" s="18">
        <f>SUM(E44:P44)</f>
        <v>0</v>
      </c>
      <c r="E44" s="18">
        <v>0</v>
      </c>
      <c r="F44" s="17"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x14ac:dyDescent="0.25">
      <c r="A45" s="16" t="s">
        <v>60</v>
      </c>
      <c r="B45" s="18">
        <v>0</v>
      </c>
      <c r="C45" s="18">
        <v>0</v>
      </c>
      <c r="D45" s="18">
        <f t="shared" ref="D45:D50" si="9">SUM(E45:P45)</f>
        <v>0</v>
      </c>
      <c r="E45" s="18">
        <v>0</v>
      </c>
      <c r="F45" s="17">
        <v>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x14ac:dyDescent="0.25">
      <c r="A46" s="16" t="s">
        <v>61</v>
      </c>
      <c r="B46" s="18">
        <v>0</v>
      </c>
      <c r="C46" s="18">
        <v>0</v>
      </c>
      <c r="D46" s="18">
        <f t="shared" si="9"/>
        <v>0</v>
      </c>
      <c r="E46" s="18">
        <v>0</v>
      </c>
      <c r="F46" s="17"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31.5" x14ac:dyDescent="0.25">
      <c r="A47" s="16" t="s">
        <v>62</v>
      </c>
      <c r="B47" s="18">
        <v>0</v>
      </c>
      <c r="C47" s="18">
        <v>0</v>
      </c>
      <c r="D47" s="18">
        <f t="shared" si="9"/>
        <v>0</v>
      </c>
      <c r="E47" s="18">
        <v>0</v>
      </c>
      <c r="F47" s="17">
        <v>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31.5" x14ac:dyDescent="0.25">
      <c r="A48" s="16" t="s">
        <v>63</v>
      </c>
      <c r="B48" s="18">
        <v>0</v>
      </c>
      <c r="C48" s="18">
        <v>0</v>
      </c>
      <c r="D48" s="18">
        <f t="shared" si="9"/>
        <v>0</v>
      </c>
      <c r="E48" s="18">
        <v>0</v>
      </c>
      <c r="F48" s="17">
        <v>0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.75" x14ac:dyDescent="0.25">
      <c r="A49" s="16" t="s">
        <v>64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7">
        <v>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x14ac:dyDescent="0.25">
      <c r="A50" s="16" t="s">
        <v>65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7"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x14ac:dyDescent="0.25">
      <c r="A51" s="19" t="s">
        <v>66</v>
      </c>
      <c r="B51" s="14">
        <f>SUM(B52:B60)</f>
        <v>7333762</v>
      </c>
      <c r="C51" s="14">
        <f>SUM(C52:C60)</f>
        <v>7333762</v>
      </c>
      <c r="D51" s="14">
        <f t="shared" ref="D51:K51" si="10">SUM(D52:D60)</f>
        <v>0</v>
      </c>
      <c r="E51" s="14">
        <f t="shared" si="10"/>
        <v>0</v>
      </c>
      <c r="F51" s="14">
        <f t="shared" si="10"/>
        <v>0</v>
      </c>
      <c r="G51" s="14">
        <f>SUM(G52:G60)</f>
        <v>0</v>
      </c>
      <c r="H51" s="14">
        <f t="shared" si="10"/>
        <v>0</v>
      </c>
      <c r="I51" s="14">
        <f t="shared" si="10"/>
        <v>0</v>
      </c>
      <c r="J51" s="14">
        <f t="shared" si="10"/>
        <v>0</v>
      </c>
      <c r="K51" s="14">
        <f t="shared" si="10"/>
        <v>0</v>
      </c>
      <c r="L51" s="14">
        <f>SUM(L52:L60)</f>
        <v>0</v>
      </c>
      <c r="M51" s="14">
        <f>SUM(M52:M60)</f>
        <v>0</v>
      </c>
      <c r="N51" s="14">
        <f>SUM(N52:N60)</f>
        <v>0</v>
      </c>
      <c r="O51" s="14">
        <f>SUM(O52:O60)</f>
        <v>0</v>
      </c>
      <c r="P51" s="14">
        <f>SUM(P52:P60)</f>
        <v>0</v>
      </c>
    </row>
    <row r="52" spans="1:16" ht="15.75" x14ac:dyDescent="0.25">
      <c r="A52" s="16" t="s">
        <v>67</v>
      </c>
      <c r="B52" s="17">
        <v>2300000</v>
      </c>
      <c r="C52" s="17">
        <v>2300000</v>
      </c>
      <c r="D52" s="17">
        <f>SUM(E52:P52)</f>
        <v>0</v>
      </c>
      <c r="E52" s="17">
        <v>0</v>
      </c>
      <c r="F52" s="17"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x14ac:dyDescent="0.25">
      <c r="A53" s="16" t="s">
        <v>68</v>
      </c>
      <c r="B53" s="17">
        <v>1000000</v>
      </c>
      <c r="C53" s="17">
        <v>1000000</v>
      </c>
      <c r="D53" s="17">
        <f t="shared" ref="D53:D60" si="11">SUM(E53:P53)</f>
        <v>0</v>
      </c>
      <c r="E53" s="17">
        <v>0</v>
      </c>
      <c r="F53" s="17">
        <v>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x14ac:dyDescent="0.25">
      <c r="A54" s="16" t="s">
        <v>69</v>
      </c>
      <c r="B54" s="17">
        <v>800000</v>
      </c>
      <c r="C54" s="17">
        <v>800000</v>
      </c>
      <c r="D54" s="17">
        <f t="shared" si="11"/>
        <v>0</v>
      </c>
      <c r="E54" s="17">
        <v>0</v>
      </c>
      <c r="F54" s="17"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.75" x14ac:dyDescent="0.25">
      <c r="A55" s="16" t="s">
        <v>70</v>
      </c>
      <c r="B55" s="17">
        <v>300000</v>
      </c>
      <c r="C55" s="17">
        <v>300000</v>
      </c>
      <c r="D55" s="17">
        <f t="shared" si="11"/>
        <v>0</v>
      </c>
      <c r="E55" s="17">
        <v>0</v>
      </c>
      <c r="F55" s="17"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x14ac:dyDescent="0.25">
      <c r="A56" s="16" t="s">
        <v>71</v>
      </c>
      <c r="B56" s="17">
        <v>1633762</v>
      </c>
      <c r="C56" s="17">
        <v>1633762</v>
      </c>
      <c r="D56" s="17">
        <f t="shared" si="11"/>
        <v>0</v>
      </c>
      <c r="E56" s="17">
        <v>0</v>
      </c>
      <c r="F56" s="17">
        <v>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.75" x14ac:dyDescent="0.25">
      <c r="A57" s="16" t="s">
        <v>72</v>
      </c>
      <c r="B57" s="17">
        <v>300000</v>
      </c>
      <c r="C57" s="17">
        <v>300000</v>
      </c>
      <c r="D57" s="17">
        <f t="shared" si="11"/>
        <v>0</v>
      </c>
      <c r="E57" s="17">
        <v>0</v>
      </c>
      <c r="F57" s="17">
        <v>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x14ac:dyDescent="0.25">
      <c r="A58" s="16" t="s">
        <v>73</v>
      </c>
      <c r="B58" s="18">
        <v>0</v>
      </c>
      <c r="C58" s="18">
        <v>0</v>
      </c>
      <c r="D58" s="17">
        <f t="shared" si="11"/>
        <v>0</v>
      </c>
      <c r="E58" s="17">
        <v>0</v>
      </c>
      <c r="F58" s="17">
        <v>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x14ac:dyDescent="0.25">
      <c r="A59" s="16" t="s">
        <v>74</v>
      </c>
      <c r="B59" s="17">
        <v>1000000</v>
      </c>
      <c r="C59" s="17">
        <v>1000000</v>
      </c>
      <c r="D59" s="17">
        <f t="shared" si="11"/>
        <v>0</v>
      </c>
      <c r="E59" s="17">
        <v>0</v>
      </c>
      <c r="F59" s="17"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31.5" x14ac:dyDescent="0.25">
      <c r="A60" s="16" t="s">
        <v>75</v>
      </c>
      <c r="B60" s="18">
        <v>0</v>
      </c>
      <c r="C60" s="18">
        <v>0</v>
      </c>
      <c r="D60" s="17">
        <f t="shared" si="11"/>
        <v>0</v>
      </c>
      <c r="E60" s="17">
        <v>0</v>
      </c>
      <c r="F60" s="17">
        <v>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x14ac:dyDescent="0.25">
      <c r="A61" s="19" t="s">
        <v>76</v>
      </c>
      <c r="B61" s="14">
        <f>SUM(B62:B65)</f>
        <v>0</v>
      </c>
      <c r="C61" s="14">
        <f>SUM(C62:C65)</f>
        <v>0</v>
      </c>
      <c r="D61" s="20">
        <f t="shared" ref="D61:P61" si="12">SUM(D62:D65)</f>
        <v>0</v>
      </c>
      <c r="E61" s="20">
        <f t="shared" si="12"/>
        <v>0</v>
      </c>
      <c r="F61" s="14">
        <f t="shared" si="12"/>
        <v>0</v>
      </c>
      <c r="G61" s="14">
        <f t="shared" si="12"/>
        <v>0</v>
      </c>
      <c r="H61" s="14">
        <f t="shared" si="12"/>
        <v>0</v>
      </c>
      <c r="I61" s="14">
        <f t="shared" si="12"/>
        <v>0</v>
      </c>
      <c r="J61" s="14">
        <f t="shared" si="12"/>
        <v>0</v>
      </c>
      <c r="K61" s="14">
        <f t="shared" si="12"/>
        <v>0</v>
      </c>
      <c r="L61" s="14">
        <f t="shared" si="12"/>
        <v>0</v>
      </c>
      <c r="M61" s="14">
        <f t="shared" si="12"/>
        <v>0</v>
      </c>
      <c r="N61" s="14">
        <f t="shared" si="12"/>
        <v>0</v>
      </c>
      <c r="O61" s="14">
        <f t="shared" si="12"/>
        <v>0</v>
      </c>
      <c r="P61" s="14">
        <f t="shared" si="12"/>
        <v>0</v>
      </c>
    </row>
    <row r="62" spans="1:16" ht="15.75" x14ac:dyDescent="0.25">
      <c r="A62" s="16" t="s">
        <v>77</v>
      </c>
      <c r="B62" s="17">
        <v>0</v>
      </c>
      <c r="C62" s="17">
        <v>0</v>
      </c>
      <c r="D62" s="18">
        <f>SUM(E62:P62)</f>
        <v>0</v>
      </c>
      <c r="E62" s="18">
        <v>0</v>
      </c>
      <c r="F62" s="17"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x14ac:dyDescent="0.25">
      <c r="A63" s="16" t="s">
        <v>78</v>
      </c>
      <c r="B63" s="18">
        <v>0</v>
      </c>
      <c r="C63" s="18">
        <v>0</v>
      </c>
      <c r="D63" s="18">
        <f t="shared" ref="D63:D65" si="13">SUM(E63:P63)</f>
        <v>0</v>
      </c>
      <c r="E63" s="18">
        <v>0</v>
      </c>
      <c r="F63" s="17">
        <v>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x14ac:dyDescent="0.25">
      <c r="A64" s="16" t="s">
        <v>79</v>
      </c>
      <c r="B64" s="18">
        <v>0</v>
      </c>
      <c r="C64" s="18">
        <v>0</v>
      </c>
      <c r="D64" s="18">
        <f t="shared" si="13"/>
        <v>0</v>
      </c>
      <c r="E64" s="18">
        <v>0</v>
      </c>
      <c r="F64" s="17"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23" ht="31.5" x14ac:dyDescent="0.25">
      <c r="A65" s="16" t="s">
        <v>80</v>
      </c>
      <c r="B65" s="18">
        <v>0</v>
      </c>
      <c r="C65" s="18">
        <v>0</v>
      </c>
      <c r="D65" s="18">
        <f t="shared" si="13"/>
        <v>0</v>
      </c>
      <c r="E65" s="18">
        <v>0</v>
      </c>
      <c r="F65" s="17">
        <v>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23" ht="15.75" x14ac:dyDescent="0.25">
      <c r="A66" s="19" t="s">
        <v>81</v>
      </c>
      <c r="B66" s="20">
        <f>SUM(B67:B68)</f>
        <v>0</v>
      </c>
      <c r="C66" s="20">
        <f>SUM(C67:C68)</f>
        <v>0</v>
      </c>
      <c r="D66" s="20">
        <f t="shared" ref="D66:K66" si="14">SUM(D67:D68)</f>
        <v>0</v>
      </c>
      <c r="E66" s="20">
        <f t="shared" si="14"/>
        <v>0</v>
      </c>
      <c r="F66" s="14">
        <f t="shared" si="14"/>
        <v>0</v>
      </c>
      <c r="G66" s="14">
        <f t="shared" si="14"/>
        <v>0</v>
      </c>
      <c r="H66" s="14">
        <f t="shared" si="14"/>
        <v>0</v>
      </c>
      <c r="I66" s="14">
        <f t="shared" si="14"/>
        <v>0</v>
      </c>
      <c r="J66" s="14">
        <f t="shared" si="14"/>
        <v>0</v>
      </c>
      <c r="K66" s="14">
        <f t="shared" si="14"/>
        <v>0</v>
      </c>
      <c r="L66" s="14">
        <f>SUM(L67:L68)</f>
        <v>0</v>
      </c>
      <c r="M66" s="14">
        <f>SUM(M67:M68)</f>
        <v>0</v>
      </c>
      <c r="N66" s="14">
        <f>SUM(N67:N68)</f>
        <v>0</v>
      </c>
      <c r="O66" s="14">
        <f>SUM(O67:O68)</f>
        <v>0</v>
      </c>
      <c r="P66" s="14">
        <f>SUM(P67:P68)</f>
        <v>0</v>
      </c>
    </row>
    <row r="67" spans="1:23" ht="15.75" x14ac:dyDescent="0.25">
      <c r="A67" s="16" t="s">
        <v>82</v>
      </c>
      <c r="B67" s="18">
        <v>0</v>
      </c>
      <c r="C67" s="18">
        <v>0</v>
      </c>
      <c r="D67" s="18">
        <f>SUM(E67:P67)</f>
        <v>0</v>
      </c>
      <c r="E67" s="18">
        <v>0</v>
      </c>
      <c r="F67" s="17">
        <v>0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23" ht="15.75" x14ac:dyDescent="0.25">
      <c r="A68" s="16" t="s">
        <v>83</v>
      </c>
      <c r="B68" s="18">
        <v>0</v>
      </c>
      <c r="C68" s="18">
        <v>0</v>
      </c>
      <c r="D68" s="18">
        <f>SUM(E68:P68)</f>
        <v>0</v>
      </c>
      <c r="E68" s="18">
        <v>0</v>
      </c>
      <c r="F68" s="17">
        <v>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23" ht="15.75" x14ac:dyDescent="0.25">
      <c r="A69" s="19" t="s">
        <v>84</v>
      </c>
      <c r="B69" s="20">
        <f>SUM(B70:B72)</f>
        <v>0</v>
      </c>
      <c r="C69" s="20">
        <f>SUM(C70:C72)</f>
        <v>0</v>
      </c>
      <c r="D69" s="20">
        <f t="shared" ref="D69:P69" si="15">SUM(D70:D72)</f>
        <v>0</v>
      </c>
      <c r="E69" s="20">
        <f t="shared" si="15"/>
        <v>0</v>
      </c>
      <c r="F69" s="20">
        <f t="shared" si="15"/>
        <v>0</v>
      </c>
      <c r="G69" s="20">
        <f>SUM(G70:G72)</f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20">
        <f t="shared" si="15"/>
        <v>0</v>
      </c>
      <c r="L69" s="20">
        <f t="shared" si="15"/>
        <v>0</v>
      </c>
      <c r="M69" s="20">
        <f t="shared" si="15"/>
        <v>0</v>
      </c>
      <c r="N69" s="20">
        <f t="shared" si="15"/>
        <v>0</v>
      </c>
      <c r="O69" s="20">
        <f t="shared" si="15"/>
        <v>0</v>
      </c>
      <c r="P69" s="20">
        <f t="shared" si="15"/>
        <v>0</v>
      </c>
    </row>
    <row r="70" spans="1:23" ht="15.75" x14ac:dyDescent="0.25">
      <c r="A70" s="16" t="s">
        <v>85</v>
      </c>
      <c r="B70" s="18">
        <v>0</v>
      </c>
      <c r="C70" s="18">
        <v>0</v>
      </c>
      <c r="D70" s="18">
        <f>SUM(E70:P70)</f>
        <v>0</v>
      </c>
      <c r="E70" s="18">
        <v>0</v>
      </c>
      <c r="F70" s="18">
        <v>0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23" ht="15.75" x14ac:dyDescent="0.25">
      <c r="A71" s="16" t="s">
        <v>86</v>
      </c>
      <c r="B71" s="18">
        <v>0</v>
      </c>
      <c r="C71" s="18">
        <v>0</v>
      </c>
      <c r="D71" s="18">
        <f t="shared" ref="D71:D72" si="16">SUM(E71:P71)</f>
        <v>0</v>
      </c>
      <c r="E71" s="18">
        <v>0</v>
      </c>
      <c r="F71" s="18">
        <v>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23" ht="15.75" x14ac:dyDescent="0.25">
      <c r="A72" s="21" t="s">
        <v>87</v>
      </c>
      <c r="B72" s="22">
        <v>0</v>
      </c>
      <c r="C72" s="22">
        <v>0</v>
      </c>
      <c r="D72" s="18">
        <f t="shared" si="16"/>
        <v>0</v>
      </c>
      <c r="E72" s="22">
        <v>0</v>
      </c>
      <c r="F72" s="22">
        <v>0</v>
      </c>
      <c r="G72" s="22"/>
      <c r="H72" s="22"/>
      <c r="I72" s="22"/>
      <c r="J72" s="18"/>
      <c r="K72" s="18"/>
      <c r="L72" s="18"/>
      <c r="M72" s="18"/>
      <c r="N72" s="18"/>
      <c r="O72" s="18"/>
      <c r="P72" s="18"/>
    </row>
    <row r="73" spans="1:23" ht="15.75" x14ac:dyDescent="0.25">
      <c r="A73" s="23" t="s">
        <v>88</v>
      </c>
      <c r="B73" s="24">
        <f>SUM(B9+B15+B25+B35+B43+B51+B61+B66+B69)</f>
        <v>597063479</v>
      </c>
      <c r="C73" s="24">
        <f>SUM(C9+C15+C25+C35+C43+C51+C61+C66+C69)</f>
        <v>597063479</v>
      </c>
      <c r="D73" s="24">
        <f t="shared" ref="D73:P73" si="17">SUM(D9+D15+D25+D35+D43+D51+D66+D70)</f>
        <v>86188185.379999995</v>
      </c>
      <c r="E73" s="24">
        <f t="shared" si="17"/>
        <v>24057105.68</v>
      </c>
      <c r="F73" s="24">
        <f t="shared" si="17"/>
        <v>62131079.700000003</v>
      </c>
      <c r="G73" s="24">
        <f t="shared" si="17"/>
        <v>0</v>
      </c>
      <c r="H73" s="24">
        <f t="shared" si="17"/>
        <v>0</v>
      </c>
      <c r="I73" s="24">
        <f t="shared" si="17"/>
        <v>0</v>
      </c>
      <c r="J73" s="24">
        <f t="shared" si="17"/>
        <v>0</v>
      </c>
      <c r="K73" s="24">
        <f t="shared" si="17"/>
        <v>0</v>
      </c>
      <c r="L73" s="24">
        <f t="shared" si="17"/>
        <v>0</v>
      </c>
      <c r="M73" s="24">
        <f t="shared" si="17"/>
        <v>0</v>
      </c>
      <c r="N73" s="24">
        <f t="shared" si="17"/>
        <v>0</v>
      </c>
      <c r="O73" s="24">
        <f t="shared" si="17"/>
        <v>0</v>
      </c>
      <c r="P73" s="24">
        <f t="shared" si="17"/>
        <v>0</v>
      </c>
    </row>
    <row r="74" spans="1:23" ht="15.75" x14ac:dyDescent="0.25">
      <c r="A74" s="25" t="s">
        <v>89</v>
      </c>
      <c r="B74" s="26">
        <v>0</v>
      </c>
      <c r="C74" s="26">
        <v>0</v>
      </c>
      <c r="D74" s="26">
        <f t="shared" ref="D74:G74" si="18">SUM(D75+D78+D81)</f>
        <v>0</v>
      </c>
      <c r="E74" s="26">
        <f t="shared" si="18"/>
        <v>0</v>
      </c>
      <c r="F74" s="26">
        <f t="shared" si="18"/>
        <v>0</v>
      </c>
      <c r="G74" s="26">
        <f t="shared" si="18"/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</row>
    <row r="75" spans="1:23" ht="15.75" x14ac:dyDescent="0.25">
      <c r="A75" s="27" t="s">
        <v>90</v>
      </c>
      <c r="B75" s="28">
        <v>0</v>
      </c>
      <c r="C75" s="28">
        <f>SUM(C76:C77)</f>
        <v>0</v>
      </c>
      <c r="D75" s="28">
        <f t="shared" ref="D75:G75" si="19">SUM(D76:D77)</f>
        <v>0</v>
      </c>
      <c r="E75" s="28">
        <f t="shared" si="19"/>
        <v>0</v>
      </c>
      <c r="F75" s="14">
        <f t="shared" si="19"/>
        <v>0</v>
      </c>
      <c r="G75" s="14">
        <f t="shared" si="19"/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/>
      <c r="R75" s="14"/>
      <c r="S75" s="14"/>
      <c r="T75" s="14"/>
      <c r="U75" s="14"/>
      <c r="V75" s="14"/>
      <c r="W75" s="14"/>
    </row>
    <row r="76" spans="1:23" ht="15.75" x14ac:dyDescent="0.25">
      <c r="A76" s="16" t="s">
        <v>91</v>
      </c>
      <c r="B76" s="18">
        <v>0</v>
      </c>
      <c r="C76" s="18">
        <v>0</v>
      </c>
      <c r="D76" s="18">
        <f t="shared" ref="D76:E77" si="20">SUM(E76:P76)</f>
        <v>0</v>
      </c>
      <c r="E76" s="18">
        <f t="shared" si="20"/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</row>
    <row r="77" spans="1:23" ht="15.75" x14ac:dyDescent="0.25">
      <c r="A77" s="16" t="s">
        <v>92</v>
      </c>
      <c r="B77" s="18">
        <v>0</v>
      </c>
      <c r="C77" s="18">
        <v>0</v>
      </c>
      <c r="D77" s="18">
        <f t="shared" si="20"/>
        <v>0</v>
      </c>
      <c r="E77" s="18">
        <f t="shared" si="20"/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23" ht="15.75" x14ac:dyDescent="0.25">
      <c r="A78" s="19" t="s">
        <v>93</v>
      </c>
      <c r="B78" s="20">
        <v>0</v>
      </c>
      <c r="C78" s="20">
        <f>SUM(C79:C80)</f>
        <v>0</v>
      </c>
      <c r="D78" s="20">
        <f>SUM(D79:D80)</f>
        <v>0</v>
      </c>
      <c r="E78" s="20">
        <f t="shared" ref="E78:P78" si="21">SUM(E79:E80)</f>
        <v>0</v>
      </c>
      <c r="F78" s="14">
        <f t="shared" si="21"/>
        <v>0</v>
      </c>
      <c r="G78" s="14">
        <f t="shared" si="21"/>
        <v>0</v>
      </c>
      <c r="H78" s="14">
        <f t="shared" si="21"/>
        <v>0</v>
      </c>
      <c r="I78" s="14">
        <f t="shared" si="21"/>
        <v>0</v>
      </c>
      <c r="J78" s="14">
        <f t="shared" si="21"/>
        <v>0</v>
      </c>
      <c r="K78" s="14">
        <f t="shared" si="21"/>
        <v>0</v>
      </c>
      <c r="L78" s="14">
        <f t="shared" si="21"/>
        <v>0</v>
      </c>
      <c r="M78" s="14">
        <f t="shared" si="21"/>
        <v>0</v>
      </c>
      <c r="N78" s="14">
        <f t="shared" si="21"/>
        <v>0</v>
      </c>
      <c r="O78" s="14">
        <f t="shared" si="21"/>
        <v>0</v>
      </c>
      <c r="P78" s="14">
        <f t="shared" si="21"/>
        <v>0</v>
      </c>
    </row>
    <row r="79" spans="1:23" ht="15.75" x14ac:dyDescent="0.25">
      <c r="A79" s="16" t="s">
        <v>94</v>
      </c>
      <c r="B79" s="18">
        <v>0</v>
      </c>
      <c r="C79" s="18">
        <v>0</v>
      </c>
      <c r="D79" s="18">
        <f t="shared" ref="D79:D80" si="22">SUM(E79:P79)</f>
        <v>0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</row>
    <row r="80" spans="1:23" ht="15.75" x14ac:dyDescent="0.25">
      <c r="A80" s="16" t="s">
        <v>95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1:16" ht="15.75" x14ac:dyDescent="0.25">
      <c r="A81" s="19" t="s">
        <v>96</v>
      </c>
      <c r="B81" s="20">
        <v>0</v>
      </c>
      <c r="C81" s="20">
        <f>SUM(C82)</f>
        <v>0</v>
      </c>
      <c r="D81" s="20">
        <f>+D82</f>
        <v>0</v>
      </c>
      <c r="E81" s="20">
        <f t="shared" ref="E81" si="23">+E82</f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1:16" ht="15.75" x14ac:dyDescent="0.25">
      <c r="A82" s="21" t="s">
        <v>97</v>
      </c>
      <c r="B82" s="22">
        <v>0</v>
      </c>
      <c r="C82" s="22">
        <v>0</v>
      </c>
      <c r="D82" s="22">
        <f t="shared" ref="D82" si="24">SUM(E82:P82)</f>
        <v>0</v>
      </c>
      <c r="E82" s="22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1:16" ht="15.75" x14ac:dyDescent="0.25">
      <c r="A83" s="23" t="s">
        <v>98</v>
      </c>
      <c r="B83" s="29">
        <v>0</v>
      </c>
      <c r="C83" s="29">
        <v>0</v>
      </c>
      <c r="D83" s="29">
        <f>SUM(D75+D78+D81)</f>
        <v>0</v>
      </c>
      <c r="E83" s="29">
        <f t="shared" ref="E83:K83" si="25">SUM(E75+E78+E81)</f>
        <v>0</v>
      </c>
      <c r="F83" s="29">
        <f t="shared" si="25"/>
        <v>0</v>
      </c>
      <c r="G83" s="29">
        <f t="shared" si="25"/>
        <v>0</v>
      </c>
      <c r="H83" s="29">
        <f t="shared" si="25"/>
        <v>0</v>
      </c>
      <c r="I83" s="29">
        <f t="shared" si="25"/>
        <v>0</v>
      </c>
      <c r="J83" s="29">
        <f t="shared" si="25"/>
        <v>0</v>
      </c>
      <c r="K83" s="29">
        <f t="shared" si="25"/>
        <v>0</v>
      </c>
      <c r="L83" s="29">
        <f>SUM(L75+L78+L81)</f>
        <v>0</v>
      </c>
      <c r="M83" s="29">
        <f>SUM(M75+M78+M81)</f>
        <v>0</v>
      </c>
      <c r="N83" s="29">
        <f>SUM(N75+N78+N81)</f>
        <v>0</v>
      </c>
      <c r="O83" s="29">
        <f>SUM(O75+O78+O81)</f>
        <v>0</v>
      </c>
      <c r="P83" s="29">
        <f>SUM(P75+P78+P81)</f>
        <v>0</v>
      </c>
    </row>
    <row r="84" spans="1:16" ht="15.75" x14ac:dyDescent="0.25">
      <c r="A84" s="30" t="s">
        <v>99</v>
      </c>
      <c r="B84" s="31">
        <f>SUM(B73:B83)</f>
        <v>597063479</v>
      </c>
      <c r="C84" s="31">
        <f>SUM(C73:C83)</f>
        <v>597063479</v>
      </c>
      <c r="D84" s="31">
        <f>SUM(D73+D83)</f>
        <v>86188185.379999995</v>
      </c>
      <c r="E84" s="31">
        <f t="shared" ref="E84:P84" si="26">SUM(E73+E83)</f>
        <v>24057105.68</v>
      </c>
      <c r="F84" s="31">
        <f t="shared" si="26"/>
        <v>62131079.700000003</v>
      </c>
      <c r="G84" s="31">
        <f t="shared" si="26"/>
        <v>0</v>
      </c>
      <c r="H84" s="31">
        <f t="shared" si="26"/>
        <v>0</v>
      </c>
      <c r="I84" s="31">
        <f t="shared" si="26"/>
        <v>0</v>
      </c>
      <c r="J84" s="31">
        <f t="shared" si="26"/>
        <v>0</v>
      </c>
      <c r="K84" s="31">
        <f t="shared" si="26"/>
        <v>0</v>
      </c>
      <c r="L84" s="31">
        <f t="shared" si="26"/>
        <v>0</v>
      </c>
      <c r="M84" s="31">
        <f t="shared" si="26"/>
        <v>0</v>
      </c>
      <c r="N84" s="31">
        <f t="shared" si="26"/>
        <v>0</v>
      </c>
      <c r="O84" s="31">
        <f t="shared" si="26"/>
        <v>0</v>
      </c>
      <c r="P84" s="31">
        <f t="shared" si="26"/>
        <v>0</v>
      </c>
    </row>
    <row r="85" spans="1:16" x14ac:dyDescent="0.25">
      <c r="A85" t="s">
        <v>109</v>
      </c>
      <c r="B85" s="42"/>
      <c r="C85" s="42"/>
    </row>
    <row r="86" spans="1:16" x14ac:dyDescent="0.25">
      <c r="A86" t="s">
        <v>116</v>
      </c>
      <c r="B86" s="43"/>
      <c r="C86" s="43"/>
      <c r="D86" s="32"/>
    </row>
    <row r="87" spans="1:16" x14ac:dyDescent="0.25">
      <c r="A87" t="s">
        <v>117</v>
      </c>
      <c r="B87" s="42"/>
      <c r="C87" s="42"/>
      <c r="D87" s="33"/>
    </row>
    <row r="88" spans="1:16" ht="28.5" customHeight="1" x14ac:dyDescent="0.3">
      <c r="A88" s="41" t="s">
        <v>100</v>
      </c>
      <c r="B88" s="42"/>
      <c r="C88" s="42"/>
      <c r="D88" s="33"/>
    </row>
    <row r="89" spans="1:16" x14ac:dyDescent="0.25">
      <c r="A89" s="35" t="s">
        <v>110</v>
      </c>
      <c r="B89" s="43"/>
      <c r="C89" s="43"/>
      <c r="D89" s="32"/>
    </row>
    <row r="90" spans="1:16" ht="30" x14ac:dyDescent="0.25">
      <c r="A90" s="34" t="s">
        <v>111</v>
      </c>
      <c r="B90" s="42"/>
      <c r="C90" s="42"/>
      <c r="D90" s="34"/>
    </row>
    <row r="91" spans="1:16" x14ac:dyDescent="0.25">
      <c r="A91" s="35" t="s">
        <v>112</v>
      </c>
      <c r="B91" s="42"/>
      <c r="C91" s="42"/>
      <c r="D91" s="33"/>
    </row>
    <row r="92" spans="1:16" x14ac:dyDescent="0.25">
      <c r="A92" s="35" t="s">
        <v>114</v>
      </c>
      <c r="B92"/>
      <c r="C92"/>
      <c r="D92" s="36"/>
    </row>
    <row r="93" spans="1:16" x14ac:dyDescent="0.25">
      <c r="A93" s="35" t="s">
        <v>115</v>
      </c>
      <c r="B93"/>
      <c r="C93"/>
      <c r="D93" s="33"/>
    </row>
    <row r="94" spans="1:16" x14ac:dyDescent="0.25">
      <c r="A94" s="35"/>
      <c r="B94"/>
      <c r="C94"/>
      <c r="D94" s="33"/>
    </row>
    <row r="95" spans="1:16" x14ac:dyDescent="0.25">
      <c r="A95" s="35"/>
      <c r="B95"/>
      <c r="C95"/>
      <c r="D95" s="33"/>
    </row>
    <row r="96" spans="1:16" x14ac:dyDescent="0.25">
      <c r="A96" s="35"/>
      <c r="B96"/>
      <c r="C96"/>
      <c r="D96" s="33"/>
    </row>
    <row r="97" spans="1:16" x14ac:dyDescent="0.25">
      <c r="A97" s="37" t="s">
        <v>118</v>
      </c>
      <c r="B97" s="37"/>
      <c r="C97" s="37"/>
      <c r="D97" s="37"/>
      <c r="E97" s="44" t="s">
        <v>113</v>
      </c>
      <c r="F97" s="44"/>
      <c r="G97" s="38"/>
      <c r="H97" s="38"/>
      <c r="I97" s="38"/>
      <c r="J97" s="38"/>
      <c r="K97" s="38"/>
      <c r="L97" s="38"/>
      <c r="M97" s="47" t="s">
        <v>101</v>
      </c>
      <c r="N97" s="47"/>
      <c r="O97" s="47"/>
      <c r="P97" s="47"/>
    </row>
    <row r="98" spans="1:16" x14ac:dyDescent="0.25">
      <c r="A98" s="37" t="s">
        <v>102</v>
      </c>
      <c r="B98" s="37"/>
      <c r="C98" s="37"/>
      <c r="D98" s="37"/>
      <c r="E98" s="44" t="s">
        <v>103</v>
      </c>
      <c r="F98" s="44"/>
      <c r="H98" s="37"/>
      <c r="J98" s="37"/>
      <c r="K98" s="37"/>
      <c r="L98" s="37"/>
      <c r="M98" s="44" t="s">
        <v>103</v>
      </c>
      <c r="N98" s="44"/>
      <c r="O98" s="44"/>
      <c r="P98" s="44"/>
    </row>
    <row r="99" spans="1:16" x14ac:dyDescent="0.25">
      <c r="A99" s="37" t="s">
        <v>104</v>
      </c>
      <c r="B99" s="37"/>
      <c r="C99" s="37"/>
      <c r="D99" s="37"/>
      <c r="E99" s="44" t="s">
        <v>105</v>
      </c>
      <c r="F99" s="44"/>
      <c r="H99" s="37"/>
      <c r="J99" s="37"/>
      <c r="K99" s="37"/>
      <c r="L99" s="37"/>
      <c r="M99" s="44" t="s">
        <v>105</v>
      </c>
      <c r="N99" s="44"/>
      <c r="O99" s="44"/>
      <c r="P99" s="44"/>
    </row>
    <row r="100" spans="1:16" x14ac:dyDescent="0.25">
      <c r="F100" s="39"/>
    </row>
    <row r="102" spans="1:16" x14ac:dyDescent="0.25">
      <c r="A102" s="47" t="s">
        <v>106</v>
      </c>
      <c r="B102" s="47"/>
      <c r="C102" s="47"/>
      <c r="D102" s="47"/>
      <c r="E102" s="47"/>
      <c r="F102" s="47"/>
      <c r="G102" s="38"/>
      <c r="H102" s="38"/>
      <c r="I102" s="38"/>
      <c r="J102" s="38"/>
      <c r="K102" s="38"/>
      <c r="L102" s="38"/>
      <c r="M102" s="38"/>
    </row>
    <row r="103" spans="1:16" x14ac:dyDescent="0.25">
      <c r="A103" s="45" t="s">
        <v>107</v>
      </c>
      <c r="B103" s="45"/>
      <c r="C103" s="45"/>
      <c r="D103" s="45"/>
      <c r="E103" s="45"/>
      <c r="F103" s="45"/>
      <c r="G103" s="40"/>
      <c r="H103" s="40"/>
      <c r="I103" s="40"/>
      <c r="J103" s="40"/>
      <c r="K103" s="40"/>
      <c r="L103" s="40"/>
      <c r="M103" s="40"/>
    </row>
    <row r="104" spans="1:16" x14ac:dyDescent="0.25">
      <c r="A104" s="45" t="s">
        <v>108</v>
      </c>
      <c r="B104" s="45"/>
      <c r="C104" s="45"/>
      <c r="D104" s="45"/>
      <c r="E104" s="45"/>
      <c r="F104" s="45"/>
      <c r="G104" s="40"/>
      <c r="H104" s="40"/>
      <c r="I104" s="40"/>
      <c r="J104" s="40"/>
      <c r="K104" s="40"/>
      <c r="L104" s="40"/>
      <c r="M104" s="40"/>
    </row>
  </sheetData>
  <sheetProtection algorithmName="SHA-512" hashValue="gbNM/MsfD7taebi2bGEwg59kJYxJ9n8rq9zC7H2NX9Y0WvYm4SGqH/3p94HtI8KWKD2qY+0Aeoys+iQBrELkVg==" saltValue="Bav0UolLoxsUfiyaW5pzGg==" spinCount="100000" sheet="1" formatCells="0" formatColumns="0" formatRows="0" insertColumns="0" insertRows="0" insertHyperlinks="0" deleteColumns="0" deleteRows="0" sort="0" autoFilter="0" pivotTables="0"/>
  <mergeCells count="20">
    <mergeCell ref="A104:F104"/>
    <mergeCell ref="D6:F6"/>
    <mergeCell ref="A1:F1"/>
    <mergeCell ref="A2:F2"/>
    <mergeCell ref="A3:F3"/>
    <mergeCell ref="A4:F4"/>
    <mergeCell ref="A5:F5"/>
    <mergeCell ref="E97:F97"/>
    <mergeCell ref="E98:F98"/>
    <mergeCell ref="E99:F99"/>
    <mergeCell ref="A102:F102"/>
    <mergeCell ref="M98:P98"/>
    <mergeCell ref="M99:P99"/>
    <mergeCell ref="A103:F103"/>
    <mergeCell ref="H6:I6"/>
    <mergeCell ref="J6:K6"/>
    <mergeCell ref="L6:M6"/>
    <mergeCell ref="N6:O6"/>
    <mergeCell ref="M97:P97"/>
    <mergeCell ref="B6:C6"/>
  </mergeCells>
  <pageMargins left="0.70866141732283472" right="0.70866141732283472" top="0.74803149606299213" bottom="0.74803149606299213" header="0.31496062992125984" footer="0.31496062992125984"/>
  <pageSetup scale="52" orientation="portrait" r:id="rId1"/>
  <rowBreaks count="1" manualBreakCount="1">
    <brk id="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A4C4F6ED39C48986421E223408272" ma:contentTypeVersion="10" ma:contentTypeDescription="Crear nuevo documento." ma:contentTypeScope="" ma:versionID="7c0856091cf2dcc2997e876dbcd7733f">
  <xsd:schema xmlns:xsd="http://www.w3.org/2001/XMLSchema" xmlns:xs="http://www.w3.org/2001/XMLSchema" xmlns:p="http://schemas.microsoft.com/office/2006/metadata/properties" xmlns:ns2="2e59b324-26f0-4c74-ab6d-42893f1428bf" xmlns:ns3="62a82fb9-ae04-4702-b1ce-8a2727930233" targetNamespace="http://schemas.microsoft.com/office/2006/metadata/properties" ma:root="true" ma:fieldsID="89652c5e614f341124890b384678011c" ns2:_="" ns3:_="">
    <xsd:import namespace="2e59b324-26f0-4c74-ab6d-42893f1428bf"/>
    <xsd:import namespace="62a82fb9-ae04-4702-b1ce-8a272793023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9b324-26f0-4c74-ab6d-42893f1428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82fb9-ae04-4702-b1ce-8a272793023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7e0e350-a2fd-4fa7-b3b9-11c19e4210f4}" ma:internalName="TaxCatchAll" ma:showField="CatchAllData" ma:web="62a82fb9-ae04-4702-b1ce-8a2727930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A3887-15B3-40A0-882E-E8BED3DCA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9b324-26f0-4c74-ab6d-42893f1428bf"/>
    <ds:schemaRef ds:uri="62a82fb9-ae04-4702-b1ce-8a27279302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35925-0FC2-4934-AEEF-F58D10BC0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DEV. FEBRERO 2023</vt:lpstr>
      <vt:lpstr>'PPTO. DEV. FEBRERO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2023-03-02T13:56:25Z</cp:lastPrinted>
  <dcterms:created xsi:type="dcterms:W3CDTF">2015-06-05T18:19:34Z</dcterms:created>
  <dcterms:modified xsi:type="dcterms:W3CDTF">2025-09-03T16:03:41Z</dcterms:modified>
</cp:coreProperties>
</file>