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1170E0B2-F25F-48A1-8757-8BAF64FAADFC}" xr6:coauthVersionLast="47" xr6:coauthVersionMax="47" xr10:uidLastSave="{00000000-0000-0000-0000-000000000000}"/>
  <bookViews>
    <workbookView xWindow="-120" yWindow="-120" windowWidth="20730" windowHeight="11160" xr2:uid="{1876A266-1ADB-427A-AB8D-044F42C335F4}"/>
  </bookViews>
  <sheets>
    <sheet name="DOCENTE MARZO 2023" sheetId="1" r:id="rId1"/>
    <sheet name="ADM MARZO 2023" sheetId="2" r:id="rId2"/>
    <sheet name="MILITAR MARZO 2023" sheetId="3" r:id="rId3"/>
  </sheets>
  <externalReferences>
    <externalReference r:id="rId4"/>
  </externalReferences>
  <definedNames>
    <definedName name="_xlnm._FilterDatabase" localSheetId="1" hidden="1">'ADM MARZO 2023'!$A$7:$M$474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2" l="1"/>
  <c r="I12" i="2"/>
  <c r="J12" i="2" a="1"/>
  <c r="J12" i="2" s="1"/>
  <c r="K12" i="2" s="1"/>
  <c r="M12" i="2"/>
  <c r="H13" i="2"/>
  <c r="I13" i="2"/>
  <c r="J13" i="2" a="1"/>
  <c r="J13" i="2" s="1"/>
  <c r="K13" i="2" s="1"/>
  <c r="M13" i="2"/>
  <c r="H14" i="2"/>
  <c r="I14" i="2"/>
  <c r="J14" i="2" a="1"/>
  <c r="J14" i="2" s="1"/>
  <c r="K14" i="2" s="1"/>
  <c r="M14" i="2"/>
  <c r="H15" i="2"/>
  <c r="I15" i="2"/>
  <c r="J15" i="2" a="1"/>
  <c r="J15" i="2" s="1"/>
  <c r="K15" i="2" s="1"/>
  <c r="M15" i="2"/>
  <c r="H16" i="2"/>
  <c r="I16" i="2"/>
  <c r="J16" i="2" a="1"/>
  <c r="J16" i="2" s="1"/>
  <c r="K16" i="2" s="1"/>
  <c r="M16" i="2"/>
  <c r="H17" i="2"/>
  <c r="I17" i="2"/>
  <c r="J17" i="2" a="1"/>
  <c r="J17" i="2" s="1"/>
  <c r="K17" i="2" s="1"/>
  <c r="M17" i="2"/>
  <c r="H18" i="2"/>
  <c r="I18" i="2"/>
  <c r="J18" i="2" a="1"/>
  <c r="J18" i="2" s="1"/>
  <c r="K18" i="2" s="1"/>
  <c r="M18" i="2"/>
  <c r="H19" i="2"/>
  <c r="I19" i="2"/>
  <c r="J19" i="2" a="1"/>
  <c r="J19" i="2" s="1"/>
  <c r="K19" i="2" s="1"/>
  <c r="M19" i="2"/>
  <c r="H20" i="2"/>
  <c r="I20" i="2"/>
  <c r="J20" i="2" a="1"/>
  <c r="J20" i="2" s="1"/>
  <c r="K20" i="2" s="1"/>
  <c r="M20" i="2"/>
  <c r="H21" i="2"/>
  <c r="I21" i="2"/>
  <c r="J21" i="2" a="1"/>
  <c r="J21" i="2" s="1"/>
  <c r="K21" i="2" s="1"/>
  <c r="M21" i="2"/>
  <c r="H22" i="2"/>
  <c r="I22" i="2"/>
  <c r="J22" i="2" a="1"/>
  <c r="J22" i="2" s="1"/>
  <c r="K22" i="2" s="1"/>
  <c r="M22" i="2"/>
  <c r="H23" i="2"/>
  <c r="I23" i="2"/>
  <c r="J23" i="2" a="1"/>
  <c r="J23" i="2" s="1"/>
  <c r="K23" i="2" s="1"/>
  <c r="M23" i="2"/>
  <c r="H24" i="2"/>
  <c r="I24" i="2"/>
  <c r="J24" i="2" a="1"/>
  <c r="J24" i="2" s="1"/>
  <c r="K24" i="2" s="1"/>
  <c r="M24" i="2"/>
  <c r="H25" i="2"/>
  <c r="I25" i="2"/>
  <c r="J25" i="2" a="1"/>
  <c r="J25" i="2" s="1"/>
  <c r="K25" i="2" s="1"/>
  <c r="M25" i="2"/>
  <c r="H26" i="2"/>
  <c r="I26" i="2"/>
  <c r="J26" i="2" a="1"/>
  <c r="J26" i="2" s="1"/>
  <c r="K26" i="2" s="1"/>
  <c r="M26" i="2"/>
  <c r="H27" i="2"/>
  <c r="I27" i="2"/>
  <c r="J27" i="2" a="1"/>
  <c r="J27" i="2" s="1"/>
  <c r="K27" i="2" s="1"/>
  <c r="M27" i="2"/>
  <c r="H28" i="2"/>
  <c r="I28" i="2"/>
  <c r="J28" i="2" a="1"/>
  <c r="J28" i="2" s="1"/>
  <c r="K28" i="2" s="1"/>
  <c r="M28" i="2"/>
  <c r="H29" i="2"/>
  <c r="I29" i="2"/>
  <c r="J29" i="2" a="1"/>
  <c r="J29" i="2" s="1"/>
  <c r="K29" i="2" s="1"/>
  <c r="M29" i="2"/>
  <c r="H30" i="2"/>
  <c r="I30" i="2"/>
  <c r="J30" i="2" a="1"/>
  <c r="J30" i="2" s="1"/>
  <c r="K30" i="2" s="1"/>
  <c r="M30" i="2"/>
  <c r="H31" i="2"/>
  <c r="I31" i="2"/>
  <c r="J31" i="2" a="1"/>
  <c r="J31" i="2" s="1"/>
  <c r="K31" i="2" s="1"/>
  <c r="M31" i="2"/>
  <c r="H32" i="2"/>
  <c r="I32" i="2"/>
  <c r="J32" i="2" a="1"/>
  <c r="J32" i="2" s="1"/>
  <c r="M32" i="2"/>
  <c r="H33" i="2"/>
  <c r="I33" i="2"/>
  <c r="J33" i="2" a="1"/>
  <c r="J33" i="2"/>
  <c r="K33" i="2" s="1"/>
  <c r="M33" i="2"/>
  <c r="H34" i="2"/>
  <c r="I34" i="2"/>
  <c r="J34" i="2" a="1"/>
  <c r="J34" i="2" s="1"/>
  <c r="K34" i="2" s="1"/>
  <c r="M34" i="2"/>
  <c r="H35" i="2"/>
  <c r="I35" i="2"/>
  <c r="J35" i="2" a="1"/>
  <c r="J35" i="2" s="1"/>
  <c r="K35" i="2" s="1"/>
  <c r="M35" i="2"/>
  <c r="H36" i="2"/>
  <c r="I36" i="2"/>
  <c r="J36" i="2" a="1"/>
  <c r="J36" i="2" s="1"/>
  <c r="K36" i="2" s="1"/>
  <c r="M36" i="2"/>
  <c r="H37" i="2"/>
  <c r="I37" i="2"/>
  <c r="J37" i="2" a="1"/>
  <c r="J37" i="2" s="1"/>
  <c r="K37" i="2" s="1"/>
  <c r="M37" i="2"/>
  <c r="H38" i="2"/>
  <c r="I38" i="2"/>
  <c r="J38" i="2" a="1"/>
  <c r="J38" i="2" s="1"/>
  <c r="K38" i="2" s="1"/>
  <c r="M38" i="2"/>
  <c r="H39" i="2"/>
  <c r="I39" i="2"/>
  <c r="J39" i="2" a="1"/>
  <c r="J39" i="2" s="1"/>
  <c r="K39" i="2" s="1"/>
  <c r="M39" i="2"/>
  <c r="H40" i="2"/>
  <c r="I40" i="2"/>
  <c r="J40" i="2" a="1"/>
  <c r="J40" i="2" s="1"/>
  <c r="K40" i="2" s="1"/>
  <c r="M40" i="2"/>
  <c r="H41" i="2"/>
  <c r="I41" i="2"/>
  <c r="J41" i="2" a="1"/>
  <c r="J41" i="2" s="1"/>
  <c r="K41" i="2" s="1"/>
  <c r="M41" i="2"/>
  <c r="H42" i="2"/>
  <c r="I42" i="2"/>
  <c r="J42" i="2" a="1"/>
  <c r="J42" i="2" s="1"/>
  <c r="K42" i="2" s="1"/>
  <c r="M42" i="2"/>
  <c r="H43" i="2"/>
  <c r="I43" i="2"/>
  <c r="J43" i="2" a="1"/>
  <c r="J43" i="2" s="1"/>
  <c r="K43" i="2" s="1"/>
  <c r="M43" i="2"/>
  <c r="H44" i="2"/>
  <c r="I44" i="2"/>
  <c r="J44" i="2" a="1"/>
  <c r="J44" i="2" s="1"/>
  <c r="K44" i="2" s="1"/>
  <c r="M44" i="2"/>
  <c r="H45" i="2"/>
  <c r="I45" i="2"/>
  <c r="J45" i="2" a="1"/>
  <c r="J45" i="2" s="1"/>
  <c r="K45" i="2" s="1"/>
  <c r="M45" i="2"/>
  <c r="H46" i="2"/>
  <c r="I46" i="2"/>
  <c r="J46" i="2" a="1"/>
  <c r="J46" i="2" s="1"/>
  <c r="K46" i="2" s="1"/>
  <c r="M46" i="2"/>
  <c r="H47" i="2"/>
  <c r="I47" i="2"/>
  <c r="J47" i="2" a="1"/>
  <c r="J47" i="2" s="1"/>
  <c r="K47" i="2" s="1"/>
  <c r="M47" i="2"/>
  <c r="H48" i="2"/>
  <c r="I48" i="2"/>
  <c r="J48" i="2" a="1"/>
  <c r="J48" i="2" s="1"/>
  <c r="K48" i="2" s="1"/>
  <c r="M48" i="2"/>
  <c r="H49" i="2"/>
  <c r="I49" i="2"/>
  <c r="J49" i="2" a="1"/>
  <c r="J49" i="2" s="1"/>
  <c r="K49" i="2" s="1"/>
  <c r="M49" i="2"/>
  <c r="H50" i="2"/>
  <c r="I50" i="2"/>
  <c r="J50" i="2" a="1"/>
  <c r="J50" i="2" s="1"/>
  <c r="K50" i="2" s="1"/>
  <c r="M50" i="2"/>
  <c r="H51" i="2"/>
  <c r="I51" i="2"/>
  <c r="J51" i="2" a="1"/>
  <c r="J51" i="2" s="1"/>
  <c r="K51" i="2" s="1"/>
  <c r="M51" i="2"/>
  <c r="H52" i="2"/>
  <c r="I52" i="2"/>
  <c r="J52" i="2" a="1"/>
  <c r="J52" i="2" s="1"/>
  <c r="K52" i="2" s="1"/>
  <c r="M52" i="2"/>
  <c r="H53" i="2"/>
  <c r="I53" i="2"/>
  <c r="J53" i="2" a="1"/>
  <c r="J53" i="2" s="1"/>
  <c r="K53" i="2" s="1"/>
  <c r="M53" i="2"/>
  <c r="H54" i="2"/>
  <c r="I54" i="2"/>
  <c r="J54" i="2" a="1"/>
  <c r="J54" i="2" s="1"/>
  <c r="K54" i="2" s="1"/>
  <c r="M54" i="2"/>
  <c r="H55" i="2"/>
  <c r="I55" i="2"/>
  <c r="J55" i="2" a="1"/>
  <c r="J55" i="2" s="1"/>
  <c r="K55" i="2" s="1"/>
  <c r="M55" i="2"/>
  <c r="H56" i="2"/>
  <c r="I56" i="2"/>
  <c r="J56" i="2" a="1"/>
  <c r="J56" i="2" s="1"/>
  <c r="K56" i="2" s="1"/>
  <c r="M56" i="2"/>
  <c r="H57" i="2"/>
  <c r="I57" i="2"/>
  <c r="J57" i="2" a="1"/>
  <c r="J57" i="2" s="1"/>
  <c r="K57" i="2" s="1"/>
  <c r="M57" i="2"/>
  <c r="H58" i="2"/>
  <c r="I58" i="2"/>
  <c r="J58" i="2" a="1"/>
  <c r="J58" i="2" s="1"/>
  <c r="K58" i="2" s="1"/>
  <c r="M58" i="2"/>
  <c r="H59" i="2"/>
  <c r="I59" i="2"/>
  <c r="J59" i="2" a="1"/>
  <c r="J59" i="2" s="1"/>
  <c r="K59" i="2" s="1"/>
  <c r="M59" i="2"/>
  <c r="H60" i="2"/>
  <c r="I60" i="2"/>
  <c r="J60" i="2" a="1"/>
  <c r="J60" i="2" s="1"/>
  <c r="K60" i="2" s="1"/>
  <c r="M60" i="2"/>
  <c r="H61" i="2"/>
  <c r="I61" i="2"/>
  <c r="J61" i="2" a="1"/>
  <c r="J61" i="2" s="1"/>
  <c r="K61" i="2" s="1"/>
  <c r="M61" i="2"/>
  <c r="H62" i="2"/>
  <c r="I62" i="2"/>
  <c r="J62" i="2" a="1"/>
  <c r="J62" i="2" s="1"/>
  <c r="K62" i="2" s="1"/>
  <c r="M62" i="2"/>
  <c r="H63" i="2"/>
  <c r="I63" i="2"/>
  <c r="J63" i="2" a="1"/>
  <c r="J63" i="2" s="1"/>
  <c r="K63" i="2" s="1"/>
  <c r="M63" i="2"/>
  <c r="H64" i="2"/>
  <c r="I64" i="2"/>
  <c r="J64" i="2" a="1"/>
  <c r="J64" i="2" s="1"/>
  <c r="K64" i="2" s="1"/>
  <c r="M64" i="2"/>
  <c r="H65" i="2"/>
  <c r="I65" i="2"/>
  <c r="J65" i="2" a="1"/>
  <c r="J65" i="2" s="1"/>
  <c r="K65" i="2" s="1"/>
  <c r="M65" i="2"/>
  <c r="H66" i="2"/>
  <c r="I66" i="2"/>
  <c r="J66" i="2" a="1"/>
  <c r="J66" i="2" s="1"/>
  <c r="K66" i="2" s="1"/>
  <c r="M66" i="2"/>
  <c r="H67" i="2"/>
  <c r="I67" i="2"/>
  <c r="J67" i="2" a="1"/>
  <c r="J67" i="2" s="1"/>
  <c r="K67" i="2" s="1"/>
  <c r="M67" i="2"/>
  <c r="H68" i="2"/>
  <c r="I68" i="2"/>
  <c r="J68" i="2" a="1"/>
  <c r="J68" i="2" s="1"/>
  <c r="K68" i="2" s="1"/>
  <c r="M68" i="2"/>
  <c r="H69" i="2"/>
  <c r="I69" i="2"/>
  <c r="J69" i="2" a="1"/>
  <c r="J69" i="2" s="1"/>
  <c r="M69" i="2"/>
  <c r="H70" i="2"/>
  <c r="I70" i="2"/>
  <c r="J70" i="2" a="1"/>
  <c r="J70" i="2" s="1"/>
  <c r="K70" i="2" s="1"/>
  <c r="M70" i="2"/>
  <c r="H71" i="2"/>
  <c r="I71" i="2"/>
  <c r="J71" i="2" a="1"/>
  <c r="J71" i="2" s="1"/>
  <c r="K71" i="2" s="1"/>
  <c r="M71" i="2"/>
  <c r="H72" i="2"/>
  <c r="I72" i="2"/>
  <c r="J72" i="2" a="1"/>
  <c r="J72" i="2" s="1"/>
  <c r="K72" i="2" s="1"/>
  <c r="M72" i="2"/>
  <c r="H73" i="2"/>
  <c r="I73" i="2"/>
  <c r="J73" i="2" a="1"/>
  <c r="J73" i="2" s="1"/>
  <c r="K73" i="2" s="1"/>
  <c r="M73" i="2"/>
  <c r="H74" i="2"/>
  <c r="I74" i="2"/>
  <c r="J74" i="2" a="1"/>
  <c r="J74" i="2" s="1"/>
  <c r="K74" i="2" s="1"/>
  <c r="M74" i="2"/>
  <c r="H75" i="2"/>
  <c r="I75" i="2"/>
  <c r="J75" i="2" a="1"/>
  <c r="J75" i="2" s="1"/>
  <c r="K75" i="2" s="1"/>
  <c r="M75" i="2"/>
  <c r="H76" i="2"/>
  <c r="I76" i="2"/>
  <c r="J76" i="2" a="1"/>
  <c r="J76" i="2" s="1"/>
  <c r="K76" i="2" s="1"/>
  <c r="M76" i="2"/>
  <c r="H77" i="2"/>
  <c r="I77" i="2"/>
  <c r="J77" i="2" a="1"/>
  <c r="J77" i="2" s="1"/>
  <c r="K77" i="2" s="1"/>
  <c r="M77" i="2"/>
  <c r="H78" i="2"/>
  <c r="I78" i="2"/>
  <c r="J78" i="2" a="1"/>
  <c r="J78" i="2" s="1"/>
  <c r="K78" i="2" s="1"/>
  <c r="M78" i="2"/>
  <c r="H79" i="2"/>
  <c r="I79" i="2"/>
  <c r="J79" i="2" a="1"/>
  <c r="J79" i="2" s="1"/>
  <c r="K79" i="2" s="1"/>
  <c r="M79" i="2"/>
  <c r="H80" i="2"/>
  <c r="I80" i="2"/>
  <c r="J80" i="2" a="1"/>
  <c r="J80" i="2" s="1"/>
  <c r="K80" i="2" s="1"/>
  <c r="M80" i="2"/>
  <c r="H81" i="2"/>
  <c r="I81" i="2"/>
  <c r="J81" i="2" a="1"/>
  <c r="J81" i="2" s="1"/>
  <c r="K81" i="2" s="1"/>
  <c r="M81" i="2"/>
  <c r="H82" i="2"/>
  <c r="I82" i="2"/>
  <c r="J82" i="2" a="1"/>
  <c r="J82" i="2" s="1"/>
  <c r="K82" i="2" s="1"/>
  <c r="M82" i="2"/>
  <c r="H83" i="2"/>
  <c r="I83" i="2"/>
  <c r="J83" i="2" a="1"/>
  <c r="J83" i="2" s="1"/>
  <c r="K83" i="2" s="1"/>
  <c r="M83" i="2"/>
  <c r="H84" i="2"/>
  <c r="I84" i="2"/>
  <c r="J84" i="2" a="1"/>
  <c r="J84" i="2" s="1"/>
  <c r="K84" i="2" s="1"/>
  <c r="M84" i="2"/>
  <c r="H85" i="2"/>
  <c r="I85" i="2"/>
  <c r="J85" i="2" a="1"/>
  <c r="J85" i="2" s="1"/>
  <c r="K85" i="2" s="1"/>
  <c r="M85" i="2"/>
  <c r="H86" i="2"/>
  <c r="I86" i="2"/>
  <c r="J86" i="2" a="1"/>
  <c r="J86" i="2" s="1"/>
  <c r="K86" i="2" s="1"/>
  <c r="M86" i="2"/>
  <c r="H87" i="2"/>
  <c r="I87" i="2"/>
  <c r="J87" i="2" a="1"/>
  <c r="J87" i="2" s="1"/>
  <c r="K87" i="2" s="1"/>
  <c r="M87" i="2"/>
  <c r="H88" i="2"/>
  <c r="I88" i="2"/>
  <c r="J88" i="2" a="1"/>
  <c r="J88" i="2" s="1"/>
  <c r="K88" i="2" s="1"/>
  <c r="M88" i="2"/>
  <c r="H89" i="2"/>
  <c r="I89" i="2"/>
  <c r="J89" i="2" a="1"/>
  <c r="J89" i="2" s="1"/>
  <c r="K89" i="2" s="1"/>
  <c r="M89" i="2"/>
  <c r="H90" i="2"/>
  <c r="I90" i="2"/>
  <c r="J90" i="2" a="1"/>
  <c r="J90" i="2" s="1"/>
  <c r="K90" i="2" s="1"/>
  <c r="M90" i="2"/>
  <c r="H91" i="2"/>
  <c r="I91" i="2"/>
  <c r="J91" i="2" a="1"/>
  <c r="J91" i="2" s="1"/>
  <c r="K91" i="2" s="1"/>
  <c r="M91" i="2"/>
  <c r="H92" i="2"/>
  <c r="I92" i="2"/>
  <c r="J92" i="2" a="1"/>
  <c r="J92" i="2" s="1"/>
  <c r="K92" i="2" s="1"/>
  <c r="M92" i="2"/>
  <c r="H93" i="2"/>
  <c r="I93" i="2"/>
  <c r="J93" i="2" a="1"/>
  <c r="J93" i="2" s="1"/>
  <c r="K93" i="2" s="1"/>
  <c r="M93" i="2"/>
  <c r="H94" i="2"/>
  <c r="I94" i="2"/>
  <c r="J94" i="2" a="1"/>
  <c r="J94" i="2" s="1"/>
  <c r="K94" i="2" s="1"/>
  <c r="M94" i="2"/>
  <c r="H95" i="2"/>
  <c r="I95" i="2"/>
  <c r="J95" i="2" a="1"/>
  <c r="J95" i="2" s="1"/>
  <c r="K95" i="2" s="1"/>
  <c r="M95" i="2"/>
  <c r="H96" i="2"/>
  <c r="I96" i="2"/>
  <c r="J96" i="2" a="1"/>
  <c r="J96" i="2" s="1"/>
  <c r="K96" i="2" s="1"/>
  <c r="M96" i="2"/>
  <c r="H97" i="2"/>
  <c r="I97" i="2"/>
  <c r="J97" i="2" a="1"/>
  <c r="J97" i="2" s="1"/>
  <c r="K97" i="2" s="1"/>
  <c r="M97" i="2"/>
  <c r="H98" i="2"/>
  <c r="I98" i="2"/>
  <c r="J98" i="2" a="1"/>
  <c r="J98" i="2" s="1"/>
  <c r="K98" i="2" s="1"/>
  <c r="M98" i="2"/>
  <c r="H99" i="2"/>
  <c r="I99" i="2"/>
  <c r="J99" i="2" a="1"/>
  <c r="J99" i="2" s="1"/>
  <c r="K99" i="2" s="1"/>
  <c r="M99" i="2"/>
  <c r="H100" i="2"/>
  <c r="I100" i="2"/>
  <c r="J100" i="2" a="1"/>
  <c r="J100" i="2" s="1"/>
  <c r="K100" i="2" s="1"/>
  <c r="M100" i="2"/>
  <c r="H101" i="2"/>
  <c r="I101" i="2"/>
  <c r="J101" i="2" a="1"/>
  <c r="J101" i="2" s="1"/>
  <c r="K101" i="2" s="1"/>
  <c r="M101" i="2"/>
  <c r="H102" i="2"/>
  <c r="I102" i="2"/>
  <c r="J102" i="2" a="1"/>
  <c r="J102" i="2" s="1"/>
  <c r="K102" i="2" s="1"/>
  <c r="M102" i="2"/>
  <c r="H103" i="2"/>
  <c r="I103" i="2"/>
  <c r="J103" i="2" a="1"/>
  <c r="J103" i="2" s="1"/>
  <c r="K103" i="2" s="1"/>
  <c r="M103" i="2"/>
  <c r="H104" i="2"/>
  <c r="I104" i="2"/>
  <c r="J104" i="2" a="1"/>
  <c r="J104" i="2" s="1"/>
  <c r="K104" i="2" s="1"/>
  <c r="M104" i="2"/>
  <c r="H105" i="2"/>
  <c r="I105" i="2"/>
  <c r="J105" i="2" a="1"/>
  <c r="J105" i="2" s="1"/>
  <c r="K105" i="2" s="1"/>
  <c r="M105" i="2"/>
  <c r="H106" i="2"/>
  <c r="I106" i="2"/>
  <c r="J106" i="2" a="1"/>
  <c r="J106" i="2" s="1"/>
  <c r="K106" i="2" s="1"/>
  <c r="M106" i="2"/>
  <c r="H107" i="2"/>
  <c r="I107" i="2"/>
  <c r="J107" i="2" a="1"/>
  <c r="J107" i="2" s="1"/>
  <c r="K107" i="2" s="1"/>
  <c r="M107" i="2"/>
  <c r="H108" i="2"/>
  <c r="I108" i="2"/>
  <c r="J108" i="2" a="1"/>
  <c r="J108" i="2" s="1"/>
  <c r="K108" i="2" s="1"/>
  <c r="M108" i="2"/>
  <c r="H109" i="2"/>
  <c r="I109" i="2"/>
  <c r="J109" i="2" a="1"/>
  <c r="J109" i="2" s="1"/>
  <c r="K109" i="2" s="1"/>
  <c r="M109" i="2"/>
  <c r="H110" i="2"/>
  <c r="I110" i="2"/>
  <c r="J110" i="2" a="1"/>
  <c r="J110" i="2" s="1"/>
  <c r="K110" i="2" s="1"/>
  <c r="M110" i="2"/>
  <c r="H111" i="2"/>
  <c r="I111" i="2"/>
  <c r="J111" i="2" a="1"/>
  <c r="J111" i="2" s="1"/>
  <c r="K111" i="2" s="1"/>
  <c r="M111" i="2"/>
  <c r="H112" i="2"/>
  <c r="I112" i="2"/>
  <c r="J112" i="2" a="1"/>
  <c r="J112" i="2" s="1"/>
  <c r="K112" i="2" s="1"/>
  <c r="M112" i="2"/>
  <c r="H113" i="2"/>
  <c r="I113" i="2"/>
  <c r="J113" i="2" a="1"/>
  <c r="J113" i="2" s="1"/>
  <c r="K113" i="2" s="1"/>
  <c r="M113" i="2"/>
  <c r="H114" i="2"/>
  <c r="I114" i="2"/>
  <c r="J114" i="2" a="1"/>
  <c r="J114" i="2" s="1"/>
  <c r="K114" i="2" s="1"/>
  <c r="M114" i="2"/>
  <c r="H115" i="2"/>
  <c r="I115" i="2"/>
  <c r="J115" i="2" a="1"/>
  <c r="J115" i="2" s="1"/>
  <c r="K115" i="2" s="1"/>
  <c r="M115" i="2"/>
  <c r="H116" i="2"/>
  <c r="I116" i="2"/>
  <c r="J116" i="2" a="1"/>
  <c r="J116" i="2" s="1"/>
  <c r="K116" i="2" s="1"/>
  <c r="M116" i="2"/>
  <c r="H117" i="2"/>
  <c r="I117" i="2"/>
  <c r="J117" i="2" a="1"/>
  <c r="J117" i="2" s="1"/>
  <c r="K117" i="2" s="1"/>
  <c r="M117" i="2"/>
  <c r="H118" i="2"/>
  <c r="I118" i="2"/>
  <c r="J118" i="2" a="1"/>
  <c r="J118" i="2" s="1"/>
  <c r="K118" i="2" s="1"/>
  <c r="M118" i="2"/>
  <c r="H119" i="2"/>
  <c r="I119" i="2"/>
  <c r="J119" i="2" a="1"/>
  <c r="J119" i="2" s="1"/>
  <c r="K119" i="2" s="1"/>
  <c r="M119" i="2"/>
  <c r="H120" i="2"/>
  <c r="I120" i="2"/>
  <c r="J120" i="2" a="1"/>
  <c r="J120" i="2" s="1"/>
  <c r="K120" i="2" s="1"/>
  <c r="M120" i="2"/>
  <c r="H121" i="2"/>
  <c r="I121" i="2"/>
  <c r="J121" i="2" a="1"/>
  <c r="J121" i="2" s="1"/>
  <c r="K121" i="2" s="1"/>
  <c r="M121" i="2"/>
  <c r="H122" i="2"/>
  <c r="I122" i="2"/>
  <c r="J122" i="2" a="1"/>
  <c r="J122" i="2" s="1"/>
  <c r="K122" i="2" s="1"/>
  <c r="M122" i="2"/>
  <c r="H123" i="2"/>
  <c r="I123" i="2"/>
  <c r="J123" i="2" a="1"/>
  <c r="J123" i="2" s="1"/>
  <c r="K123" i="2" s="1"/>
  <c r="M123" i="2"/>
  <c r="H124" i="2"/>
  <c r="I124" i="2"/>
  <c r="J124" i="2" a="1"/>
  <c r="J124" i="2" s="1"/>
  <c r="K124" i="2" s="1"/>
  <c r="M124" i="2"/>
  <c r="H125" i="2"/>
  <c r="I125" i="2"/>
  <c r="J125" i="2" a="1"/>
  <c r="J125" i="2" s="1"/>
  <c r="K125" i="2" s="1"/>
  <c r="M125" i="2"/>
  <c r="H126" i="2"/>
  <c r="I126" i="2"/>
  <c r="J126" i="2" a="1"/>
  <c r="J126" i="2" s="1"/>
  <c r="K126" i="2" s="1"/>
  <c r="M126" i="2"/>
  <c r="H127" i="2"/>
  <c r="I127" i="2"/>
  <c r="J127" i="2" a="1"/>
  <c r="J127" i="2" s="1"/>
  <c r="K127" i="2" s="1"/>
  <c r="M127" i="2"/>
  <c r="H128" i="2"/>
  <c r="I128" i="2"/>
  <c r="J128" i="2" a="1"/>
  <c r="J128" i="2" s="1"/>
  <c r="K128" i="2" s="1"/>
  <c r="M128" i="2"/>
  <c r="H129" i="2"/>
  <c r="I129" i="2"/>
  <c r="J129" i="2" a="1"/>
  <c r="J129" i="2" s="1"/>
  <c r="K129" i="2" s="1"/>
  <c r="M129" i="2"/>
  <c r="H130" i="2"/>
  <c r="I130" i="2"/>
  <c r="J130" i="2" a="1"/>
  <c r="J130" i="2" s="1"/>
  <c r="K130" i="2" s="1"/>
  <c r="M130" i="2"/>
  <c r="H131" i="2"/>
  <c r="I131" i="2"/>
  <c r="J131" i="2" a="1"/>
  <c r="J131" i="2" s="1"/>
  <c r="K131" i="2" s="1"/>
  <c r="M131" i="2"/>
  <c r="H132" i="2"/>
  <c r="I132" i="2"/>
  <c r="J132" i="2" a="1"/>
  <c r="J132" i="2" s="1"/>
  <c r="K132" i="2" s="1"/>
  <c r="M132" i="2"/>
  <c r="H133" i="2"/>
  <c r="I133" i="2"/>
  <c r="J133" i="2" a="1"/>
  <c r="J133" i="2" s="1"/>
  <c r="K133" i="2" s="1"/>
  <c r="M133" i="2"/>
  <c r="H134" i="2"/>
  <c r="I134" i="2"/>
  <c r="J134" i="2" a="1"/>
  <c r="J134" i="2" s="1"/>
  <c r="K134" i="2" s="1"/>
  <c r="M134" i="2"/>
  <c r="H135" i="2"/>
  <c r="I135" i="2"/>
  <c r="J135" i="2" a="1"/>
  <c r="J135" i="2" s="1"/>
  <c r="K135" i="2"/>
  <c r="M135" i="2"/>
  <c r="H136" i="2"/>
  <c r="I136" i="2"/>
  <c r="J136" i="2" a="1"/>
  <c r="J136" i="2" s="1"/>
  <c r="K136" i="2" s="1"/>
  <c r="M136" i="2"/>
  <c r="H137" i="2"/>
  <c r="I137" i="2"/>
  <c r="J137" i="2" a="1"/>
  <c r="J137" i="2" s="1"/>
  <c r="K137" i="2" s="1"/>
  <c r="M137" i="2"/>
  <c r="H138" i="2"/>
  <c r="I138" i="2"/>
  <c r="J138" i="2" a="1"/>
  <c r="J138" i="2" s="1"/>
  <c r="K138" i="2" s="1"/>
  <c r="M138" i="2"/>
  <c r="H139" i="2"/>
  <c r="I139" i="2"/>
  <c r="J139" i="2" a="1"/>
  <c r="J139" i="2" s="1"/>
  <c r="K139" i="2" s="1"/>
  <c r="M139" i="2"/>
  <c r="H140" i="2"/>
  <c r="I140" i="2"/>
  <c r="J140" i="2" a="1"/>
  <c r="J140" i="2" s="1"/>
  <c r="K140" i="2" s="1"/>
  <c r="M140" i="2"/>
  <c r="H141" i="2"/>
  <c r="I141" i="2"/>
  <c r="J141" i="2" a="1"/>
  <c r="J141" i="2" s="1"/>
  <c r="K141" i="2" s="1"/>
  <c r="M141" i="2"/>
  <c r="H142" i="2"/>
  <c r="I142" i="2"/>
  <c r="J142" i="2" a="1"/>
  <c r="J142" i="2" s="1"/>
  <c r="K142" i="2" s="1"/>
  <c r="M142" i="2"/>
  <c r="H143" i="2"/>
  <c r="I143" i="2"/>
  <c r="J143" i="2" a="1"/>
  <c r="J143" i="2" s="1"/>
  <c r="K143" i="2" s="1"/>
  <c r="M143" i="2"/>
  <c r="H144" i="2"/>
  <c r="I144" i="2"/>
  <c r="J144" i="2" a="1"/>
  <c r="J144" i="2" s="1"/>
  <c r="K144" i="2" s="1"/>
  <c r="M144" i="2"/>
  <c r="H145" i="2"/>
  <c r="I145" i="2"/>
  <c r="J145" i="2" a="1"/>
  <c r="J145" i="2" s="1"/>
  <c r="K145" i="2" s="1"/>
  <c r="M145" i="2"/>
  <c r="H146" i="2"/>
  <c r="I146" i="2"/>
  <c r="J146" i="2" a="1"/>
  <c r="J146" i="2" s="1"/>
  <c r="K146" i="2" s="1"/>
  <c r="M146" i="2"/>
  <c r="H147" i="2"/>
  <c r="I147" i="2"/>
  <c r="J147" i="2" a="1"/>
  <c r="J147" i="2" s="1"/>
  <c r="K147" i="2" s="1"/>
  <c r="M147" i="2"/>
  <c r="H148" i="2"/>
  <c r="I148" i="2"/>
  <c r="J148" i="2" a="1"/>
  <c r="J148" i="2" s="1"/>
  <c r="K148" i="2" s="1"/>
  <c r="M148" i="2"/>
  <c r="H149" i="2"/>
  <c r="I149" i="2"/>
  <c r="J149" i="2" a="1"/>
  <c r="J149" i="2" s="1"/>
  <c r="K149" i="2" s="1"/>
  <c r="M149" i="2"/>
  <c r="H150" i="2"/>
  <c r="I150" i="2"/>
  <c r="J150" i="2" a="1"/>
  <c r="J150" i="2" s="1"/>
  <c r="K150" i="2" s="1"/>
  <c r="M150" i="2"/>
  <c r="H151" i="2"/>
  <c r="I151" i="2"/>
  <c r="J151" i="2" a="1"/>
  <c r="J151" i="2" s="1"/>
  <c r="K151" i="2" s="1"/>
  <c r="M151" i="2"/>
  <c r="H152" i="2"/>
  <c r="I152" i="2"/>
  <c r="J152" i="2" a="1"/>
  <c r="J152" i="2" s="1"/>
  <c r="K152" i="2" s="1"/>
  <c r="M152" i="2"/>
  <c r="H153" i="2"/>
  <c r="I153" i="2"/>
  <c r="J153" i="2" a="1"/>
  <c r="J153" i="2" s="1"/>
  <c r="K153" i="2" s="1"/>
  <c r="M153" i="2"/>
  <c r="H154" i="2"/>
  <c r="I154" i="2"/>
  <c r="J154" i="2" a="1"/>
  <c r="J154" i="2" s="1"/>
  <c r="K154" i="2" s="1"/>
  <c r="M154" i="2"/>
  <c r="H155" i="2"/>
  <c r="I155" i="2"/>
  <c r="J155" i="2" a="1"/>
  <c r="J155" i="2" s="1"/>
  <c r="K155" i="2" s="1"/>
  <c r="M155" i="2"/>
  <c r="H156" i="2"/>
  <c r="I156" i="2"/>
  <c r="J156" i="2" a="1"/>
  <c r="J156" i="2" s="1"/>
  <c r="K156" i="2" s="1"/>
  <c r="M156" i="2"/>
  <c r="H157" i="2"/>
  <c r="I157" i="2"/>
  <c r="J157" i="2" a="1"/>
  <c r="J157" i="2" s="1"/>
  <c r="K157" i="2" s="1"/>
  <c r="M157" i="2"/>
  <c r="H158" i="2"/>
  <c r="I158" i="2"/>
  <c r="J158" i="2" a="1"/>
  <c r="J158" i="2" s="1"/>
  <c r="K158" i="2" s="1"/>
  <c r="M158" i="2"/>
  <c r="H159" i="2"/>
  <c r="I159" i="2"/>
  <c r="J159" i="2" a="1"/>
  <c r="J159" i="2" s="1"/>
  <c r="K159" i="2" s="1"/>
  <c r="M159" i="2"/>
  <c r="H160" i="2"/>
  <c r="I160" i="2"/>
  <c r="J160" i="2" a="1"/>
  <c r="J160" i="2" s="1"/>
  <c r="K160" i="2" s="1"/>
  <c r="M160" i="2"/>
  <c r="H161" i="2"/>
  <c r="I161" i="2"/>
  <c r="J161" i="2" a="1"/>
  <c r="J161" i="2" s="1"/>
  <c r="K161" i="2" s="1"/>
  <c r="M161" i="2"/>
  <c r="H162" i="2"/>
  <c r="I162" i="2"/>
  <c r="J162" i="2" a="1"/>
  <c r="J162" i="2" s="1"/>
  <c r="K162" i="2" s="1"/>
  <c r="M162" i="2"/>
  <c r="H163" i="2"/>
  <c r="I163" i="2"/>
  <c r="J163" i="2" a="1"/>
  <c r="J163" i="2" s="1"/>
  <c r="K163" i="2" s="1"/>
  <c r="M163" i="2"/>
  <c r="H164" i="2"/>
  <c r="I164" i="2"/>
  <c r="J164" i="2" a="1"/>
  <c r="J164" i="2" s="1"/>
  <c r="K164" i="2" s="1"/>
  <c r="M164" i="2"/>
  <c r="H165" i="2"/>
  <c r="I165" i="2"/>
  <c r="J165" i="2" a="1"/>
  <c r="J165" i="2" s="1"/>
  <c r="K165" i="2" s="1"/>
  <c r="M165" i="2"/>
  <c r="H166" i="2"/>
  <c r="I166" i="2"/>
  <c r="J166" i="2" a="1"/>
  <c r="J166" i="2" s="1"/>
  <c r="K166" i="2" s="1"/>
  <c r="M166" i="2"/>
  <c r="H167" i="2"/>
  <c r="I167" i="2"/>
  <c r="J167" i="2" a="1"/>
  <c r="J167" i="2" s="1"/>
  <c r="K167" i="2" s="1"/>
  <c r="M167" i="2"/>
  <c r="H168" i="2"/>
  <c r="I168" i="2"/>
  <c r="J168" i="2" a="1"/>
  <c r="J168" i="2" s="1"/>
  <c r="K168" i="2" s="1"/>
  <c r="M168" i="2"/>
  <c r="H169" i="2"/>
  <c r="I169" i="2"/>
  <c r="J169" i="2" a="1"/>
  <c r="J169" i="2" s="1"/>
  <c r="K169" i="2" s="1"/>
  <c r="M169" i="2"/>
  <c r="H170" i="2"/>
  <c r="I170" i="2"/>
  <c r="J170" i="2" a="1"/>
  <c r="J170" i="2" s="1"/>
  <c r="K170" i="2" s="1"/>
  <c r="M170" i="2"/>
  <c r="H171" i="2"/>
  <c r="I171" i="2"/>
  <c r="J171" i="2" a="1"/>
  <c r="J171" i="2" s="1"/>
  <c r="K171" i="2" s="1"/>
  <c r="M171" i="2"/>
  <c r="H172" i="2"/>
  <c r="I172" i="2"/>
  <c r="J172" i="2" a="1"/>
  <c r="J172" i="2" s="1"/>
  <c r="K172" i="2" s="1"/>
  <c r="M172" i="2"/>
  <c r="H173" i="2"/>
  <c r="I173" i="2"/>
  <c r="J173" i="2" a="1"/>
  <c r="J173" i="2" s="1"/>
  <c r="K173" i="2" s="1"/>
  <c r="M173" i="2"/>
  <c r="H174" i="2"/>
  <c r="I174" i="2"/>
  <c r="J174" i="2" a="1"/>
  <c r="J174" i="2" s="1"/>
  <c r="K174" i="2" s="1"/>
  <c r="M174" i="2"/>
  <c r="H175" i="2"/>
  <c r="I175" i="2"/>
  <c r="J175" i="2" a="1"/>
  <c r="J175" i="2" s="1"/>
  <c r="K175" i="2" s="1"/>
  <c r="M175" i="2"/>
  <c r="H176" i="2"/>
  <c r="I176" i="2"/>
  <c r="J176" i="2" a="1"/>
  <c r="J176" i="2" s="1"/>
  <c r="K176" i="2" s="1"/>
  <c r="M176" i="2"/>
  <c r="H177" i="2"/>
  <c r="I177" i="2"/>
  <c r="J177" i="2" a="1"/>
  <c r="J177" i="2" s="1"/>
  <c r="K177" i="2" s="1"/>
  <c r="M177" i="2"/>
  <c r="H178" i="2"/>
  <c r="I178" i="2"/>
  <c r="J178" i="2" a="1"/>
  <c r="J178" i="2" s="1"/>
  <c r="K178" i="2" s="1"/>
  <c r="M178" i="2"/>
  <c r="H179" i="2"/>
  <c r="I179" i="2"/>
  <c r="J179" i="2" a="1"/>
  <c r="J179" i="2" s="1"/>
  <c r="K179" i="2" s="1"/>
  <c r="M179" i="2"/>
  <c r="H180" i="2"/>
  <c r="I180" i="2"/>
  <c r="J180" i="2" a="1"/>
  <c r="J180" i="2" s="1"/>
  <c r="K180" i="2" s="1"/>
  <c r="M180" i="2"/>
  <c r="H181" i="2"/>
  <c r="I181" i="2"/>
  <c r="J181" i="2" a="1"/>
  <c r="J181" i="2" s="1"/>
  <c r="K181" i="2" s="1"/>
  <c r="M181" i="2"/>
  <c r="H182" i="2"/>
  <c r="I182" i="2"/>
  <c r="J182" i="2" a="1"/>
  <c r="J182" i="2" s="1"/>
  <c r="K182" i="2" s="1"/>
  <c r="M182" i="2"/>
  <c r="H183" i="2"/>
  <c r="I183" i="2"/>
  <c r="J183" i="2" a="1"/>
  <c r="J183" i="2" s="1"/>
  <c r="K183" i="2" s="1"/>
  <c r="M183" i="2"/>
  <c r="H184" i="2"/>
  <c r="I184" i="2"/>
  <c r="J184" i="2" a="1"/>
  <c r="J184" i="2" s="1"/>
  <c r="K184" i="2" s="1"/>
  <c r="M184" i="2"/>
  <c r="H185" i="2"/>
  <c r="I185" i="2"/>
  <c r="J185" i="2" a="1"/>
  <c r="J185" i="2" s="1"/>
  <c r="K185" i="2" s="1"/>
  <c r="M185" i="2"/>
  <c r="H186" i="2"/>
  <c r="I186" i="2"/>
  <c r="J186" i="2" a="1"/>
  <c r="J186" i="2" s="1"/>
  <c r="K186" i="2" s="1"/>
  <c r="M186" i="2"/>
  <c r="H187" i="2"/>
  <c r="I187" i="2"/>
  <c r="J187" i="2" a="1"/>
  <c r="J187" i="2" s="1"/>
  <c r="K187" i="2" s="1"/>
  <c r="M187" i="2"/>
  <c r="H188" i="2"/>
  <c r="I188" i="2"/>
  <c r="J188" i="2" a="1"/>
  <c r="J188" i="2" s="1"/>
  <c r="K188" i="2" s="1"/>
  <c r="M188" i="2"/>
  <c r="H189" i="2"/>
  <c r="I189" i="2"/>
  <c r="J189" i="2" a="1"/>
  <c r="J189" i="2" s="1"/>
  <c r="K189" i="2" s="1"/>
  <c r="M189" i="2"/>
  <c r="H190" i="2"/>
  <c r="I190" i="2"/>
  <c r="J190" i="2" a="1"/>
  <c r="J190" i="2" s="1"/>
  <c r="K190" i="2" s="1"/>
  <c r="M190" i="2"/>
  <c r="H191" i="2"/>
  <c r="I191" i="2"/>
  <c r="J191" i="2" a="1"/>
  <c r="J191" i="2" s="1"/>
  <c r="K191" i="2" s="1"/>
  <c r="M191" i="2"/>
  <c r="H192" i="2"/>
  <c r="I192" i="2"/>
  <c r="J192" i="2" a="1"/>
  <c r="J192" i="2" s="1"/>
  <c r="K192" i="2" s="1"/>
  <c r="M192" i="2"/>
  <c r="H193" i="2"/>
  <c r="I193" i="2"/>
  <c r="J193" i="2" a="1"/>
  <c r="J193" i="2" s="1"/>
  <c r="K193" i="2" s="1"/>
  <c r="M193" i="2"/>
  <c r="H194" i="2"/>
  <c r="I194" i="2"/>
  <c r="J194" i="2" a="1"/>
  <c r="J194" i="2" s="1"/>
  <c r="K194" i="2" s="1"/>
  <c r="M194" i="2"/>
  <c r="H195" i="2"/>
  <c r="I195" i="2"/>
  <c r="J195" i="2" a="1"/>
  <c r="J195" i="2" s="1"/>
  <c r="K195" i="2" s="1"/>
  <c r="M195" i="2"/>
  <c r="H196" i="2"/>
  <c r="I196" i="2"/>
  <c r="J196" i="2" a="1"/>
  <c r="J196" i="2" s="1"/>
  <c r="K196" i="2" s="1"/>
  <c r="M196" i="2"/>
  <c r="H197" i="2"/>
  <c r="I197" i="2"/>
  <c r="J197" i="2" a="1"/>
  <c r="J197" i="2" s="1"/>
  <c r="K197" i="2" s="1"/>
  <c r="M197" i="2"/>
  <c r="H198" i="2"/>
  <c r="I198" i="2"/>
  <c r="J198" i="2" a="1"/>
  <c r="J198" i="2" s="1"/>
  <c r="K198" i="2" s="1"/>
  <c r="M198" i="2"/>
  <c r="H199" i="2"/>
  <c r="I199" i="2"/>
  <c r="J199" i="2" a="1"/>
  <c r="J199" i="2" s="1"/>
  <c r="K199" i="2" s="1"/>
  <c r="M199" i="2"/>
  <c r="H200" i="2"/>
  <c r="I200" i="2"/>
  <c r="J200" i="2" a="1"/>
  <c r="J200" i="2" s="1"/>
  <c r="K200" i="2" s="1"/>
  <c r="M200" i="2"/>
  <c r="H201" i="2"/>
  <c r="I201" i="2"/>
  <c r="J201" i="2" a="1"/>
  <c r="J201" i="2" s="1"/>
  <c r="K201" i="2" s="1"/>
  <c r="M201" i="2"/>
  <c r="H202" i="2"/>
  <c r="I202" i="2"/>
  <c r="J202" i="2" a="1"/>
  <c r="J202" i="2" s="1"/>
  <c r="K202" i="2" s="1"/>
  <c r="M202" i="2"/>
  <c r="H203" i="2"/>
  <c r="I203" i="2"/>
  <c r="J203" i="2" a="1"/>
  <c r="J203" i="2" s="1"/>
  <c r="K203" i="2" s="1"/>
  <c r="M203" i="2"/>
  <c r="H204" i="2"/>
  <c r="I204" i="2"/>
  <c r="J204" i="2" a="1"/>
  <c r="J204" i="2" s="1"/>
  <c r="K204" i="2" s="1"/>
  <c r="M204" i="2"/>
  <c r="H205" i="2"/>
  <c r="I205" i="2"/>
  <c r="J205" i="2" a="1"/>
  <c r="J205" i="2" s="1"/>
  <c r="K205" i="2" s="1"/>
  <c r="M205" i="2"/>
  <c r="H206" i="2"/>
  <c r="I206" i="2"/>
  <c r="J206" i="2" a="1"/>
  <c r="J206" i="2" s="1"/>
  <c r="K206" i="2" s="1"/>
  <c r="M206" i="2"/>
  <c r="H207" i="2"/>
  <c r="I207" i="2"/>
  <c r="J207" i="2" a="1"/>
  <c r="J207" i="2" s="1"/>
  <c r="K207" i="2" s="1"/>
  <c r="M207" i="2"/>
  <c r="H208" i="2"/>
  <c r="I208" i="2"/>
  <c r="J208" i="2" a="1"/>
  <c r="J208" i="2" s="1"/>
  <c r="K208" i="2" s="1"/>
  <c r="M208" i="2"/>
  <c r="H209" i="2"/>
  <c r="I209" i="2"/>
  <c r="J209" i="2" a="1"/>
  <c r="J209" i="2" s="1"/>
  <c r="K209" i="2" s="1"/>
  <c r="M209" i="2"/>
  <c r="H210" i="2"/>
  <c r="I210" i="2"/>
  <c r="J210" i="2" a="1"/>
  <c r="J210" i="2" s="1"/>
  <c r="K210" i="2" s="1"/>
  <c r="M210" i="2"/>
  <c r="H211" i="2"/>
  <c r="I211" i="2"/>
  <c r="J211" i="2" a="1"/>
  <c r="J211" i="2" s="1"/>
  <c r="K211" i="2" s="1"/>
  <c r="M211" i="2"/>
  <c r="H212" i="2"/>
  <c r="I212" i="2"/>
  <c r="J212" i="2" a="1"/>
  <c r="J212" i="2" s="1"/>
  <c r="K212" i="2" s="1"/>
  <c r="M212" i="2"/>
  <c r="H213" i="2"/>
  <c r="I213" i="2"/>
  <c r="J213" i="2" a="1"/>
  <c r="J213" i="2" s="1"/>
  <c r="K213" i="2" s="1"/>
  <c r="M213" i="2"/>
  <c r="H214" i="2"/>
  <c r="I214" i="2"/>
  <c r="J214" i="2" a="1"/>
  <c r="J214" i="2" s="1"/>
  <c r="K214" i="2" s="1"/>
  <c r="M214" i="2"/>
  <c r="H215" i="2"/>
  <c r="I215" i="2"/>
  <c r="J215" i="2" a="1"/>
  <c r="J215" i="2" s="1"/>
  <c r="K215" i="2" s="1"/>
  <c r="M215" i="2"/>
  <c r="H216" i="2"/>
  <c r="I216" i="2"/>
  <c r="J216" i="2" a="1"/>
  <c r="J216" i="2" s="1"/>
  <c r="K216" i="2" s="1"/>
  <c r="M216" i="2"/>
  <c r="H217" i="2"/>
  <c r="I217" i="2"/>
  <c r="J217" i="2" a="1"/>
  <c r="J217" i="2" s="1"/>
  <c r="K217" i="2" s="1"/>
  <c r="M217" i="2"/>
  <c r="H218" i="2"/>
  <c r="I218" i="2"/>
  <c r="J218" i="2" a="1"/>
  <c r="J218" i="2" s="1"/>
  <c r="K218" i="2" s="1"/>
  <c r="M218" i="2"/>
  <c r="H219" i="2"/>
  <c r="I219" i="2"/>
  <c r="J219" i="2" a="1"/>
  <c r="J219" i="2" s="1"/>
  <c r="K219" i="2" s="1"/>
  <c r="M219" i="2"/>
  <c r="H220" i="2"/>
  <c r="I220" i="2"/>
  <c r="J220" i="2" a="1"/>
  <c r="J220" i="2" s="1"/>
  <c r="K220" i="2" s="1"/>
  <c r="M220" i="2"/>
  <c r="H221" i="2"/>
  <c r="I221" i="2"/>
  <c r="J221" i="2" a="1"/>
  <c r="J221" i="2" s="1"/>
  <c r="K221" i="2" s="1"/>
  <c r="M221" i="2"/>
  <c r="H222" i="2"/>
  <c r="I222" i="2"/>
  <c r="J222" i="2" a="1"/>
  <c r="J222" i="2"/>
  <c r="K222" i="2" s="1"/>
  <c r="M222" i="2"/>
  <c r="H223" i="2"/>
  <c r="I223" i="2"/>
  <c r="J223" i="2" a="1"/>
  <c r="J223" i="2" s="1"/>
  <c r="K223" i="2" s="1"/>
  <c r="M223" i="2"/>
  <c r="H224" i="2"/>
  <c r="I224" i="2"/>
  <c r="J224" i="2" a="1"/>
  <c r="J224" i="2" s="1"/>
  <c r="K224" i="2" s="1"/>
  <c r="M224" i="2"/>
  <c r="H225" i="2"/>
  <c r="I225" i="2"/>
  <c r="J225" i="2" a="1"/>
  <c r="J225" i="2" s="1"/>
  <c r="K225" i="2" s="1"/>
  <c r="M225" i="2"/>
  <c r="H226" i="2"/>
  <c r="I226" i="2"/>
  <c r="J226" i="2" a="1"/>
  <c r="J226" i="2" s="1"/>
  <c r="K226" i="2" s="1"/>
  <c r="M226" i="2"/>
  <c r="H227" i="2"/>
  <c r="I227" i="2"/>
  <c r="J227" i="2" a="1"/>
  <c r="J227" i="2" s="1"/>
  <c r="K227" i="2" s="1"/>
  <c r="M227" i="2"/>
  <c r="H228" i="2"/>
  <c r="I228" i="2"/>
  <c r="J228" i="2" a="1"/>
  <c r="J228" i="2" s="1"/>
  <c r="K228" i="2" s="1"/>
  <c r="M228" i="2"/>
  <c r="H229" i="2"/>
  <c r="I229" i="2"/>
  <c r="J229" i="2" a="1"/>
  <c r="J229" i="2" s="1"/>
  <c r="K229" i="2" s="1"/>
  <c r="M229" i="2"/>
  <c r="H230" i="2"/>
  <c r="I230" i="2"/>
  <c r="J230" i="2" a="1"/>
  <c r="J230" i="2" s="1"/>
  <c r="K230" i="2" s="1"/>
  <c r="M230" i="2"/>
  <c r="H231" i="2"/>
  <c r="I231" i="2"/>
  <c r="J231" i="2" a="1"/>
  <c r="J231" i="2" s="1"/>
  <c r="K231" i="2" s="1"/>
  <c r="M231" i="2"/>
  <c r="H232" i="2"/>
  <c r="I232" i="2"/>
  <c r="J232" i="2" a="1"/>
  <c r="J232" i="2" s="1"/>
  <c r="K232" i="2" s="1"/>
  <c r="M232" i="2"/>
  <c r="H233" i="2"/>
  <c r="I233" i="2"/>
  <c r="J233" i="2" a="1"/>
  <c r="J233" i="2" s="1"/>
  <c r="K233" i="2" s="1"/>
  <c r="M233" i="2"/>
  <c r="H234" i="2"/>
  <c r="I234" i="2"/>
  <c r="J234" i="2" a="1"/>
  <c r="J234" i="2" s="1"/>
  <c r="K234" i="2" s="1"/>
  <c r="M234" i="2"/>
  <c r="H235" i="2"/>
  <c r="I235" i="2"/>
  <c r="J235" i="2" a="1"/>
  <c r="J235" i="2" s="1"/>
  <c r="K235" i="2" s="1"/>
  <c r="M235" i="2"/>
  <c r="H236" i="2"/>
  <c r="I236" i="2"/>
  <c r="J236" i="2" a="1"/>
  <c r="J236" i="2" s="1"/>
  <c r="K236" i="2" s="1"/>
  <c r="M236" i="2"/>
  <c r="H237" i="2"/>
  <c r="I237" i="2"/>
  <c r="J237" i="2" a="1"/>
  <c r="J237" i="2" s="1"/>
  <c r="K237" i="2" s="1"/>
  <c r="M237" i="2"/>
  <c r="H238" i="2"/>
  <c r="I238" i="2"/>
  <c r="J238" i="2" a="1"/>
  <c r="J238" i="2" s="1"/>
  <c r="K238" i="2" s="1"/>
  <c r="M238" i="2"/>
  <c r="H239" i="2"/>
  <c r="I239" i="2"/>
  <c r="J239" i="2" a="1"/>
  <c r="J239" i="2" s="1"/>
  <c r="K239" i="2" s="1"/>
  <c r="M239" i="2"/>
  <c r="H240" i="2"/>
  <c r="I240" i="2"/>
  <c r="J240" i="2" a="1"/>
  <c r="J240" i="2" s="1"/>
  <c r="K240" i="2" s="1"/>
  <c r="M240" i="2"/>
  <c r="H241" i="2"/>
  <c r="I241" i="2"/>
  <c r="J241" i="2" a="1"/>
  <c r="J241" i="2" s="1"/>
  <c r="K241" i="2" s="1"/>
  <c r="M241" i="2"/>
  <c r="H242" i="2"/>
  <c r="I242" i="2"/>
  <c r="J242" i="2" a="1"/>
  <c r="J242" i="2" s="1"/>
  <c r="K242" i="2" s="1"/>
  <c r="M242" i="2"/>
  <c r="H243" i="2"/>
  <c r="I243" i="2"/>
  <c r="J243" i="2" a="1"/>
  <c r="J243" i="2" s="1"/>
  <c r="K243" i="2" s="1"/>
  <c r="M243" i="2"/>
  <c r="H244" i="2"/>
  <c r="I244" i="2"/>
  <c r="J244" i="2" a="1"/>
  <c r="J244" i="2" s="1"/>
  <c r="K244" i="2" s="1"/>
  <c r="M244" i="2"/>
  <c r="H245" i="2"/>
  <c r="I245" i="2"/>
  <c r="J245" i="2" a="1"/>
  <c r="J245" i="2" s="1"/>
  <c r="K245" i="2" s="1"/>
  <c r="M245" i="2"/>
  <c r="H246" i="2"/>
  <c r="I246" i="2"/>
  <c r="J246" i="2" a="1"/>
  <c r="J246" i="2" s="1"/>
  <c r="K246" i="2" s="1"/>
  <c r="M246" i="2"/>
  <c r="H247" i="2"/>
  <c r="I247" i="2"/>
  <c r="J247" i="2" a="1"/>
  <c r="J247" i="2" s="1"/>
  <c r="K247" i="2" s="1"/>
  <c r="M247" i="2"/>
  <c r="H248" i="2"/>
  <c r="I248" i="2"/>
  <c r="J248" i="2" a="1"/>
  <c r="J248" i="2" s="1"/>
  <c r="K248" i="2" s="1"/>
  <c r="M248" i="2"/>
  <c r="H249" i="2"/>
  <c r="I249" i="2"/>
  <c r="J249" i="2" a="1"/>
  <c r="J249" i="2" s="1"/>
  <c r="K249" i="2" s="1"/>
  <c r="M249" i="2"/>
  <c r="H250" i="2"/>
  <c r="I250" i="2"/>
  <c r="J250" i="2" a="1"/>
  <c r="J250" i="2" s="1"/>
  <c r="K250" i="2" s="1"/>
  <c r="M250" i="2"/>
  <c r="H251" i="2"/>
  <c r="I251" i="2"/>
  <c r="J251" i="2" a="1"/>
  <c r="J251" i="2" s="1"/>
  <c r="K251" i="2" s="1"/>
  <c r="M251" i="2"/>
  <c r="H252" i="2"/>
  <c r="I252" i="2"/>
  <c r="J252" i="2" a="1"/>
  <c r="J252" i="2" s="1"/>
  <c r="K252" i="2" s="1"/>
  <c r="M252" i="2"/>
  <c r="H253" i="2"/>
  <c r="I253" i="2"/>
  <c r="J253" i="2" a="1"/>
  <c r="J253" i="2" s="1"/>
  <c r="K253" i="2" s="1"/>
  <c r="M253" i="2"/>
  <c r="H254" i="2"/>
  <c r="I254" i="2"/>
  <c r="J254" i="2" a="1"/>
  <c r="J254" i="2" s="1"/>
  <c r="K254" i="2" s="1"/>
  <c r="M254" i="2"/>
  <c r="H255" i="2"/>
  <c r="I255" i="2"/>
  <c r="J255" i="2" a="1"/>
  <c r="J255" i="2" s="1"/>
  <c r="K255" i="2" s="1"/>
  <c r="M255" i="2"/>
  <c r="H256" i="2"/>
  <c r="I256" i="2"/>
  <c r="J256" i="2" a="1"/>
  <c r="J256" i="2" s="1"/>
  <c r="K256" i="2" s="1"/>
  <c r="M256" i="2"/>
  <c r="H257" i="2"/>
  <c r="I257" i="2"/>
  <c r="J257" i="2" a="1"/>
  <c r="J257" i="2" s="1"/>
  <c r="K257" i="2" s="1"/>
  <c r="M257" i="2"/>
  <c r="H258" i="2"/>
  <c r="I258" i="2"/>
  <c r="J258" i="2" a="1"/>
  <c r="J258" i="2" s="1"/>
  <c r="K258" i="2" s="1"/>
  <c r="M258" i="2"/>
  <c r="H259" i="2"/>
  <c r="I259" i="2"/>
  <c r="J259" i="2" a="1"/>
  <c r="J259" i="2" s="1"/>
  <c r="K259" i="2" s="1"/>
  <c r="M259" i="2"/>
  <c r="H260" i="2"/>
  <c r="I260" i="2"/>
  <c r="J260" i="2" a="1"/>
  <c r="J260" i="2" s="1"/>
  <c r="K260" i="2" s="1"/>
  <c r="M260" i="2"/>
  <c r="H261" i="2"/>
  <c r="I261" i="2"/>
  <c r="J261" i="2" a="1"/>
  <c r="J261" i="2" s="1"/>
  <c r="K261" i="2" s="1"/>
  <c r="M261" i="2"/>
  <c r="H262" i="2"/>
  <c r="I262" i="2"/>
  <c r="J262" i="2" a="1"/>
  <c r="J262" i="2" s="1"/>
  <c r="K262" i="2" s="1"/>
  <c r="M262" i="2"/>
  <c r="H263" i="2"/>
  <c r="I263" i="2"/>
  <c r="J263" i="2" a="1"/>
  <c r="J263" i="2" s="1"/>
  <c r="K263" i="2" s="1"/>
  <c r="M263" i="2"/>
  <c r="H264" i="2"/>
  <c r="I264" i="2"/>
  <c r="J264" i="2" a="1"/>
  <c r="J264" i="2" s="1"/>
  <c r="K264" i="2" s="1"/>
  <c r="M264" i="2"/>
  <c r="H265" i="2"/>
  <c r="I265" i="2"/>
  <c r="J265" i="2" a="1"/>
  <c r="J265" i="2" s="1"/>
  <c r="K265" i="2" s="1"/>
  <c r="M265" i="2"/>
  <c r="H266" i="2"/>
  <c r="I266" i="2"/>
  <c r="J266" i="2" a="1"/>
  <c r="J266" i="2" s="1"/>
  <c r="K266" i="2" s="1"/>
  <c r="M266" i="2"/>
  <c r="H267" i="2"/>
  <c r="I267" i="2"/>
  <c r="J267" i="2" a="1"/>
  <c r="J267" i="2" s="1"/>
  <c r="K267" i="2" s="1"/>
  <c r="M267" i="2"/>
  <c r="H268" i="2"/>
  <c r="I268" i="2"/>
  <c r="J268" i="2" a="1"/>
  <c r="J268" i="2" s="1"/>
  <c r="K268" i="2" s="1"/>
  <c r="M268" i="2"/>
  <c r="H269" i="2"/>
  <c r="I269" i="2"/>
  <c r="J269" i="2" a="1"/>
  <c r="J269" i="2" s="1"/>
  <c r="K269" i="2" s="1"/>
  <c r="M269" i="2"/>
  <c r="H270" i="2"/>
  <c r="I270" i="2"/>
  <c r="J270" i="2" a="1"/>
  <c r="J270" i="2" s="1"/>
  <c r="K270" i="2" s="1"/>
  <c r="M270" i="2"/>
  <c r="H271" i="2"/>
  <c r="I271" i="2"/>
  <c r="J271" i="2" a="1"/>
  <c r="J271" i="2" s="1"/>
  <c r="K271" i="2" s="1"/>
  <c r="M271" i="2"/>
  <c r="H272" i="2"/>
  <c r="I272" i="2"/>
  <c r="J272" i="2" a="1"/>
  <c r="J272" i="2" s="1"/>
  <c r="K272" i="2" s="1"/>
  <c r="M272" i="2"/>
  <c r="H273" i="2"/>
  <c r="I273" i="2"/>
  <c r="J273" i="2" a="1"/>
  <c r="J273" i="2" s="1"/>
  <c r="K273" i="2" s="1"/>
  <c r="M273" i="2"/>
  <c r="H274" i="2"/>
  <c r="I274" i="2"/>
  <c r="J274" i="2" a="1"/>
  <c r="J274" i="2" s="1"/>
  <c r="K274" i="2" s="1"/>
  <c r="M274" i="2"/>
  <c r="H275" i="2"/>
  <c r="I275" i="2"/>
  <c r="J275" i="2" a="1"/>
  <c r="J275" i="2" s="1"/>
  <c r="K275" i="2" s="1"/>
  <c r="M275" i="2"/>
  <c r="H276" i="2"/>
  <c r="I276" i="2"/>
  <c r="J276" i="2" a="1"/>
  <c r="J276" i="2"/>
  <c r="K276" i="2" s="1"/>
  <c r="M276" i="2"/>
  <c r="H277" i="2"/>
  <c r="I277" i="2"/>
  <c r="J277" i="2" a="1"/>
  <c r="J277" i="2" s="1"/>
  <c r="K277" i="2" s="1"/>
  <c r="M277" i="2"/>
  <c r="H278" i="2"/>
  <c r="I278" i="2"/>
  <c r="J278" i="2" a="1"/>
  <c r="J278" i="2" s="1"/>
  <c r="K278" i="2" s="1"/>
  <c r="M278" i="2"/>
  <c r="H279" i="2"/>
  <c r="I279" i="2"/>
  <c r="J279" i="2" a="1"/>
  <c r="J279" i="2" s="1"/>
  <c r="K279" i="2" s="1"/>
  <c r="M279" i="2"/>
  <c r="H280" i="2"/>
  <c r="I280" i="2"/>
  <c r="J280" i="2" a="1"/>
  <c r="J280" i="2" s="1"/>
  <c r="K280" i="2" s="1"/>
  <c r="M280" i="2"/>
  <c r="H281" i="2"/>
  <c r="I281" i="2"/>
  <c r="J281" i="2" a="1"/>
  <c r="J281" i="2" s="1"/>
  <c r="K281" i="2" s="1"/>
  <c r="M281" i="2"/>
  <c r="H282" i="2"/>
  <c r="I282" i="2"/>
  <c r="J282" i="2" a="1"/>
  <c r="J282" i="2" s="1"/>
  <c r="K282" i="2" s="1"/>
  <c r="M282" i="2"/>
  <c r="H283" i="2"/>
  <c r="I283" i="2"/>
  <c r="J283" i="2" a="1"/>
  <c r="J283" i="2" s="1"/>
  <c r="K283" i="2" s="1"/>
  <c r="M283" i="2"/>
  <c r="H284" i="2"/>
  <c r="I284" i="2"/>
  <c r="J284" i="2" a="1"/>
  <c r="J284" i="2" s="1"/>
  <c r="K284" i="2" s="1"/>
  <c r="M284" i="2"/>
  <c r="H285" i="2"/>
  <c r="I285" i="2"/>
  <c r="J285" i="2" a="1"/>
  <c r="J285" i="2" s="1"/>
  <c r="K285" i="2" s="1"/>
  <c r="M285" i="2"/>
  <c r="H286" i="2"/>
  <c r="I286" i="2"/>
  <c r="J286" i="2" a="1"/>
  <c r="J286" i="2" s="1"/>
  <c r="K286" i="2" s="1"/>
  <c r="M286" i="2"/>
  <c r="H287" i="2"/>
  <c r="I287" i="2"/>
  <c r="J287" i="2" a="1"/>
  <c r="J287" i="2" s="1"/>
  <c r="K287" i="2" s="1"/>
  <c r="M287" i="2"/>
  <c r="H288" i="2"/>
  <c r="I288" i="2"/>
  <c r="J288" i="2" a="1"/>
  <c r="J288" i="2" s="1"/>
  <c r="K288" i="2" s="1"/>
  <c r="M288" i="2"/>
  <c r="H289" i="2"/>
  <c r="I289" i="2"/>
  <c r="J289" i="2" a="1"/>
  <c r="J289" i="2" s="1"/>
  <c r="K289" i="2" s="1"/>
  <c r="M289" i="2"/>
  <c r="H290" i="2"/>
  <c r="I290" i="2"/>
  <c r="J290" i="2" a="1"/>
  <c r="J290" i="2" s="1"/>
  <c r="K290" i="2" s="1"/>
  <c r="M290" i="2"/>
  <c r="H291" i="2"/>
  <c r="I291" i="2"/>
  <c r="J291" i="2" a="1"/>
  <c r="J291" i="2" s="1"/>
  <c r="K291" i="2" s="1"/>
  <c r="M291" i="2"/>
  <c r="H292" i="2"/>
  <c r="I292" i="2"/>
  <c r="J292" i="2" a="1"/>
  <c r="J292" i="2" s="1"/>
  <c r="K292" i="2" s="1"/>
  <c r="M292" i="2"/>
  <c r="H293" i="2"/>
  <c r="I293" i="2"/>
  <c r="J293" i="2" a="1"/>
  <c r="J293" i="2" s="1"/>
  <c r="K293" i="2" s="1"/>
  <c r="M293" i="2"/>
  <c r="H294" i="2"/>
  <c r="I294" i="2"/>
  <c r="J294" i="2" a="1"/>
  <c r="J294" i="2" s="1"/>
  <c r="K294" i="2" s="1"/>
  <c r="M294" i="2"/>
  <c r="H295" i="2"/>
  <c r="I295" i="2"/>
  <c r="J295" i="2" a="1"/>
  <c r="J295" i="2" s="1"/>
  <c r="K295" i="2" s="1"/>
  <c r="M295" i="2"/>
  <c r="H296" i="2"/>
  <c r="I296" i="2"/>
  <c r="J296" i="2" a="1"/>
  <c r="J296" i="2" s="1"/>
  <c r="K296" i="2" s="1"/>
  <c r="M296" i="2"/>
  <c r="H297" i="2"/>
  <c r="I297" i="2"/>
  <c r="J297" i="2" a="1"/>
  <c r="J297" i="2" s="1"/>
  <c r="K297" i="2" s="1"/>
  <c r="M297" i="2"/>
  <c r="H298" i="2"/>
  <c r="I298" i="2"/>
  <c r="J298" i="2" a="1"/>
  <c r="J298" i="2" s="1"/>
  <c r="K298" i="2" s="1"/>
  <c r="M298" i="2"/>
  <c r="H299" i="2"/>
  <c r="I299" i="2"/>
  <c r="J299" i="2" a="1"/>
  <c r="J299" i="2" s="1"/>
  <c r="K299" i="2" s="1"/>
  <c r="M299" i="2"/>
  <c r="H300" i="2"/>
  <c r="I300" i="2"/>
  <c r="J300" i="2" a="1"/>
  <c r="J300" i="2"/>
  <c r="K300" i="2" s="1"/>
  <c r="M300" i="2"/>
  <c r="H301" i="2"/>
  <c r="I301" i="2"/>
  <c r="J301" i="2" a="1"/>
  <c r="J301" i="2" s="1"/>
  <c r="K301" i="2" s="1"/>
  <c r="M301" i="2"/>
  <c r="H302" i="2"/>
  <c r="I302" i="2"/>
  <c r="J302" i="2" a="1"/>
  <c r="J302" i="2" s="1"/>
  <c r="K302" i="2" s="1"/>
  <c r="M302" i="2"/>
  <c r="H303" i="2"/>
  <c r="I303" i="2"/>
  <c r="J303" i="2" a="1"/>
  <c r="J303" i="2" s="1"/>
  <c r="K303" i="2" s="1"/>
  <c r="M303" i="2"/>
  <c r="H304" i="2"/>
  <c r="I304" i="2"/>
  <c r="J304" i="2" a="1"/>
  <c r="J304" i="2" s="1"/>
  <c r="K304" i="2" s="1"/>
  <c r="M304" i="2"/>
  <c r="H305" i="2"/>
  <c r="I305" i="2"/>
  <c r="J305" i="2" a="1"/>
  <c r="J305" i="2" s="1"/>
  <c r="K305" i="2" s="1"/>
  <c r="M305" i="2"/>
  <c r="H306" i="2"/>
  <c r="I306" i="2"/>
  <c r="J306" i="2" a="1"/>
  <c r="J306" i="2" s="1"/>
  <c r="K306" i="2" s="1"/>
  <c r="M306" i="2"/>
  <c r="H307" i="2"/>
  <c r="I307" i="2"/>
  <c r="J307" i="2" a="1"/>
  <c r="J307" i="2" s="1"/>
  <c r="K307" i="2" s="1"/>
  <c r="M307" i="2"/>
  <c r="H308" i="2"/>
  <c r="I308" i="2"/>
  <c r="J308" i="2" a="1"/>
  <c r="J308" i="2" s="1"/>
  <c r="K308" i="2" s="1"/>
  <c r="M308" i="2"/>
  <c r="H309" i="2"/>
  <c r="I309" i="2"/>
  <c r="J309" i="2" a="1"/>
  <c r="J309" i="2" s="1"/>
  <c r="K309" i="2" s="1"/>
  <c r="M309" i="2"/>
  <c r="H310" i="2"/>
  <c r="I310" i="2"/>
  <c r="J310" i="2" a="1"/>
  <c r="J310" i="2" s="1"/>
  <c r="K310" i="2" s="1"/>
  <c r="M310" i="2"/>
  <c r="H311" i="2"/>
  <c r="I311" i="2"/>
  <c r="J311" i="2" a="1"/>
  <c r="J311" i="2" s="1"/>
  <c r="K311" i="2" s="1"/>
  <c r="M311" i="2"/>
  <c r="H312" i="2"/>
  <c r="I312" i="2"/>
  <c r="J312" i="2" a="1"/>
  <c r="J312" i="2" s="1"/>
  <c r="K312" i="2" s="1"/>
  <c r="M312" i="2"/>
  <c r="H313" i="2"/>
  <c r="I313" i="2"/>
  <c r="J313" i="2" a="1"/>
  <c r="J313" i="2" s="1"/>
  <c r="K313" i="2" s="1"/>
  <c r="M313" i="2"/>
  <c r="H314" i="2"/>
  <c r="I314" i="2"/>
  <c r="J314" i="2" a="1"/>
  <c r="J314" i="2" s="1"/>
  <c r="K314" i="2" s="1"/>
  <c r="M314" i="2"/>
  <c r="H315" i="2"/>
  <c r="I315" i="2"/>
  <c r="J315" i="2" a="1"/>
  <c r="J315" i="2" s="1"/>
  <c r="K315" i="2" s="1"/>
  <c r="M315" i="2"/>
  <c r="H316" i="2"/>
  <c r="I316" i="2"/>
  <c r="J316" i="2" a="1"/>
  <c r="J316" i="2" s="1"/>
  <c r="K316" i="2" s="1"/>
  <c r="M316" i="2"/>
  <c r="H317" i="2"/>
  <c r="I317" i="2"/>
  <c r="J317" i="2" a="1"/>
  <c r="J317" i="2" s="1"/>
  <c r="K317" i="2" s="1"/>
  <c r="M317" i="2"/>
  <c r="H318" i="2"/>
  <c r="I318" i="2"/>
  <c r="J318" i="2" a="1"/>
  <c r="J318" i="2" s="1"/>
  <c r="K318" i="2" s="1"/>
  <c r="M318" i="2"/>
  <c r="H319" i="2"/>
  <c r="I319" i="2"/>
  <c r="J319" i="2" a="1"/>
  <c r="J319" i="2" s="1"/>
  <c r="K319" i="2" s="1"/>
  <c r="M319" i="2"/>
  <c r="H320" i="2"/>
  <c r="I320" i="2"/>
  <c r="J320" i="2" a="1"/>
  <c r="J320" i="2" s="1"/>
  <c r="K320" i="2" s="1"/>
  <c r="M320" i="2"/>
  <c r="H321" i="2"/>
  <c r="I321" i="2"/>
  <c r="J321" i="2" a="1"/>
  <c r="J321" i="2" s="1"/>
  <c r="K321" i="2" s="1"/>
  <c r="M321" i="2"/>
  <c r="H322" i="2"/>
  <c r="I322" i="2"/>
  <c r="J322" i="2" a="1"/>
  <c r="J322" i="2" s="1"/>
  <c r="K322" i="2" s="1"/>
  <c r="M322" i="2"/>
  <c r="H323" i="2"/>
  <c r="I323" i="2"/>
  <c r="J323" i="2" a="1"/>
  <c r="J323" i="2" s="1"/>
  <c r="K323" i="2" s="1"/>
  <c r="M323" i="2"/>
  <c r="H324" i="2"/>
  <c r="I324" i="2"/>
  <c r="J324" i="2" a="1"/>
  <c r="J324" i="2" s="1"/>
  <c r="K324" i="2" s="1"/>
  <c r="M324" i="2"/>
  <c r="H325" i="2"/>
  <c r="I325" i="2"/>
  <c r="J325" i="2" a="1"/>
  <c r="J325" i="2" s="1"/>
  <c r="K325" i="2" s="1"/>
  <c r="M325" i="2"/>
  <c r="H326" i="2"/>
  <c r="I326" i="2"/>
  <c r="J326" i="2" a="1"/>
  <c r="J326" i="2" s="1"/>
  <c r="K326" i="2" s="1"/>
  <c r="M326" i="2"/>
  <c r="H327" i="2"/>
  <c r="I327" i="2"/>
  <c r="J327" i="2" a="1"/>
  <c r="J327" i="2" s="1"/>
  <c r="K327" i="2" s="1"/>
  <c r="M327" i="2"/>
  <c r="H328" i="2"/>
  <c r="I328" i="2"/>
  <c r="J328" i="2" a="1"/>
  <c r="J328" i="2" s="1"/>
  <c r="K328" i="2" s="1"/>
  <c r="M328" i="2"/>
  <c r="H329" i="2"/>
  <c r="I329" i="2"/>
  <c r="J329" i="2" a="1"/>
  <c r="J329" i="2" s="1"/>
  <c r="K329" i="2" s="1"/>
  <c r="M329" i="2"/>
  <c r="H330" i="2"/>
  <c r="I330" i="2"/>
  <c r="J330" i="2" a="1"/>
  <c r="J330" i="2" s="1"/>
  <c r="K330" i="2" s="1"/>
  <c r="M330" i="2"/>
  <c r="H331" i="2"/>
  <c r="I331" i="2"/>
  <c r="J331" i="2" a="1"/>
  <c r="J331" i="2" s="1"/>
  <c r="K331" i="2" s="1"/>
  <c r="M331" i="2"/>
  <c r="H332" i="2"/>
  <c r="I332" i="2"/>
  <c r="J332" i="2" a="1"/>
  <c r="J332" i="2" s="1"/>
  <c r="K332" i="2" s="1"/>
  <c r="M332" i="2"/>
  <c r="H333" i="2"/>
  <c r="I333" i="2"/>
  <c r="J333" i="2" a="1"/>
  <c r="J333" i="2" s="1"/>
  <c r="K333" i="2" s="1"/>
  <c r="M333" i="2"/>
  <c r="H334" i="2"/>
  <c r="I334" i="2"/>
  <c r="J334" i="2" a="1"/>
  <c r="J334" i="2" s="1"/>
  <c r="K334" i="2" s="1"/>
  <c r="M334" i="2"/>
  <c r="H335" i="2"/>
  <c r="I335" i="2"/>
  <c r="J335" i="2" a="1"/>
  <c r="J335" i="2" s="1"/>
  <c r="K335" i="2" s="1"/>
  <c r="M335" i="2"/>
  <c r="H336" i="2"/>
  <c r="I336" i="2"/>
  <c r="J336" i="2" a="1"/>
  <c r="J336" i="2" s="1"/>
  <c r="K336" i="2" s="1"/>
  <c r="M336" i="2"/>
  <c r="H337" i="2"/>
  <c r="I337" i="2"/>
  <c r="J337" i="2" a="1"/>
  <c r="J337" i="2" s="1"/>
  <c r="K337" i="2" s="1"/>
  <c r="M337" i="2"/>
  <c r="H338" i="2"/>
  <c r="I338" i="2"/>
  <c r="J338" i="2" a="1"/>
  <c r="J338" i="2" s="1"/>
  <c r="K338" i="2" s="1"/>
  <c r="M338" i="2"/>
  <c r="H339" i="2"/>
  <c r="I339" i="2"/>
  <c r="J339" i="2" a="1"/>
  <c r="J339" i="2" s="1"/>
  <c r="K339" i="2" s="1"/>
  <c r="M339" i="2"/>
  <c r="H340" i="2"/>
  <c r="I340" i="2"/>
  <c r="J340" i="2" a="1"/>
  <c r="J340" i="2" s="1"/>
  <c r="K340" i="2" s="1"/>
  <c r="M340" i="2"/>
  <c r="H341" i="2"/>
  <c r="I341" i="2"/>
  <c r="J341" i="2" a="1"/>
  <c r="J341" i="2" s="1"/>
  <c r="K341" i="2" s="1"/>
  <c r="M341" i="2"/>
  <c r="H342" i="2"/>
  <c r="I342" i="2"/>
  <c r="J342" i="2" a="1"/>
  <c r="J342" i="2" s="1"/>
  <c r="K342" i="2" s="1"/>
  <c r="M342" i="2"/>
  <c r="H343" i="2"/>
  <c r="I343" i="2"/>
  <c r="J343" i="2" a="1"/>
  <c r="J343" i="2" s="1"/>
  <c r="K343" i="2" s="1"/>
  <c r="M343" i="2"/>
  <c r="H344" i="2"/>
  <c r="I344" i="2"/>
  <c r="J344" i="2" a="1"/>
  <c r="J344" i="2" s="1"/>
  <c r="K344" i="2" s="1"/>
  <c r="M344" i="2"/>
  <c r="H345" i="2"/>
  <c r="I345" i="2"/>
  <c r="J345" i="2" a="1"/>
  <c r="J345" i="2" s="1"/>
  <c r="K345" i="2" s="1"/>
  <c r="M345" i="2"/>
  <c r="H346" i="2"/>
  <c r="I346" i="2"/>
  <c r="J346" i="2" a="1"/>
  <c r="J346" i="2" s="1"/>
  <c r="K346" i="2" s="1"/>
  <c r="M346" i="2"/>
  <c r="H347" i="2"/>
  <c r="I347" i="2"/>
  <c r="J347" i="2" a="1"/>
  <c r="J347" i="2" s="1"/>
  <c r="K347" i="2" s="1"/>
  <c r="M347" i="2"/>
  <c r="H348" i="2"/>
  <c r="I348" i="2"/>
  <c r="J348" i="2" a="1"/>
  <c r="J348" i="2" s="1"/>
  <c r="K348" i="2" s="1"/>
  <c r="M348" i="2"/>
  <c r="H349" i="2"/>
  <c r="I349" i="2"/>
  <c r="J349" i="2" a="1"/>
  <c r="J349" i="2" s="1"/>
  <c r="K349" i="2" s="1"/>
  <c r="M349" i="2"/>
  <c r="H350" i="2"/>
  <c r="I350" i="2"/>
  <c r="J350" i="2" a="1"/>
  <c r="J350" i="2" s="1"/>
  <c r="K350" i="2" s="1"/>
  <c r="M350" i="2"/>
  <c r="H351" i="2"/>
  <c r="I351" i="2"/>
  <c r="J351" i="2" a="1"/>
  <c r="J351" i="2" s="1"/>
  <c r="K351" i="2" s="1"/>
  <c r="M351" i="2"/>
  <c r="H352" i="2"/>
  <c r="I352" i="2"/>
  <c r="J352" i="2" a="1"/>
  <c r="J352" i="2" s="1"/>
  <c r="K352" i="2" s="1"/>
  <c r="M352" i="2"/>
  <c r="H353" i="2"/>
  <c r="I353" i="2"/>
  <c r="J353" i="2" a="1"/>
  <c r="J353" i="2" s="1"/>
  <c r="K353" i="2" s="1"/>
  <c r="M353" i="2"/>
  <c r="H354" i="2"/>
  <c r="I354" i="2"/>
  <c r="J354" i="2" a="1"/>
  <c r="J354" i="2" s="1"/>
  <c r="K354" i="2" s="1"/>
  <c r="M354" i="2"/>
  <c r="H355" i="2"/>
  <c r="I355" i="2"/>
  <c r="J355" i="2" a="1"/>
  <c r="J355" i="2" s="1"/>
  <c r="K355" i="2" s="1"/>
  <c r="M355" i="2"/>
  <c r="H356" i="2"/>
  <c r="I356" i="2"/>
  <c r="J356" i="2" a="1"/>
  <c r="J356" i="2" s="1"/>
  <c r="K356" i="2" s="1"/>
  <c r="M356" i="2"/>
  <c r="H357" i="2"/>
  <c r="I357" i="2"/>
  <c r="J357" i="2" a="1"/>
  <c r="J357" i="2" s="1"/>
  <c r="K357" i="2" s="1"/>
  <c r="M357" i="2"/>
  <c r="H358" i="2"/>
  <c r="I358" i="2"/>
  <c r="J358" i="2" a="1"/>
  <c r="J358" i="2" s="1"/>
  <c r="K358" i="2" s="1"/>
  <c r="M358" i="2"/>
  <c r="H359" i="2"/>
  <c r="I359" i="2"/>
  <c r="J359" i="2" a="1"/>
  <c r="J359" i="2" s="1"/>
  <c r="K359" i="2" s="1"/>
  <c r="M359" i="2"/>
  <c r="H360" i="2"/>
  <c r="I360" i="2"/>
  <c r="J360" i="2" a="1"/>
  <c r="J360" i="2" s="1"/>
  <c r="K360" i="2" s="1"/>
  <c r="M360" i="2"/>
  <c r="H361" i="2"/>
  <c r="I361" i="2"/>
  <c r="J361" i="2" a="1"/>
  <c r="J361" i="2" s="1"/>
  <c r="K361" i="2" s="1"/>
  <c r="M361" i="2"/>
  <c r="H362" i="2"/>
  <c r="I362" i="2"/>
  <c r="J362" i="2" a="1"/>
  <c r="J362" i="2" s="1"/>
  <c r="K362" i="2" s="1"/>
  <c r="M362" i="2"/>
  <c r="H363" i="2"/>
  <c r="I363" i="2"/>
  <c r="J363" i="2" a="1"/>
  <c r="J363" i="2" s="1"/>
  <c r="K363" i="2" s="1"/>
  <c r="M363" i="2"/>
  <c r="H364" i="2"/>
  <c r="I364" i="2"/>
  <c r="J364" i="2" a="1"/>
  <c r="J364" i="2" s="1"/>
  <c r="K364" i="2" s="1"/>
  <c r="M364" i="2"/>
  <c r="H365" i="2"/>
  <c r="I365" i="2"/>
  <c r="J365" i="2" a="1"/>
  <c r="J365" i="2" s="1"/>
  <c r="K365" i="2" s="1"/>
  <c r="M365" i="2"/>
  <c r="H366" i="2"/>
  <c r="I366" i="2"/>
  <c r="J366" i="2" a="1"/>
  <c r="J366" i="2" s="1"/>
  <c r="K366" i="2" s="1"/>
  <c r="M366" i="2"/>
  <c r="H367" i="2"/>
  <c r="I367" i="2"/>
  <c r="J367" i="2" a="1"/>
  <c r="J367" i="2" s="1"/>
  <c r="K367" i="2" s="1"/>
  <c r="M367" i="2"/>
  <c r="H368" i="2"/>
  <c r="I368" i="2"/>
  <c r="J368" i="2" a="1"/>
  <c r="J368" i="2" s="1"/>
  <c r="K368" i="2" s="1"/>
  <c r="M368" i="2"/>
  <c r="H369" i="2"/>
  <c r="I369" i="2"/>
  <c r="J369" i="2" a="1"/>
  <c r="J369" i="2" s="1"/>
  <c r="K369" i="2" s="1"/>
  <c r="M369" i="2"/>
  <c r="H370" i="2"/>
  <c r="I370" i="2"/>
  <c r="J370" i="2" a="1"/>
  <c r="J370" i="2" s="1"/>
  <c r="K370" i="2" s="1"/>
  <c r="M370" i="2"/>
  <c r="H371" i="2"/>
  <c r="I371" i="2"/>
  <c r="J371" i="2" a="1"/>
  <c r="J371" i="2" s="1"/>
  <c r="K371" i="2" s="1"/>
  <c r="M371" i="2"/>
  <c r="H372" i="2"/>
  <c r="I372" i="2"/>
  <c r="J372" i="2" a="1"/>
  <c r="J372" i="2" s="1"/>
  <c r="K372" i="2" s="1"/>
  <c r="M372" i="2"/>
  <c r="H373" i="2"/>
  <c r="I373" i="2"/>
  <c r="J373" i="2" a="1"/>
  <c r="J373" i="2" s="1"/>
  <c r="K373" i="2" s="1"/>
  <c r="M373" i="2"/>
  <c r="H374" i="2"/>
  <c r="I374" i="2"/>
  <c r="J374" i="2" a="1"/>
  <c r="J374" i="2" s="1"/>
  <c r="K374" i="2" s="1"/>
  <c r="M374" i="2"/>
  <c r="H375" i="2"/>
  <c r="I375" i="2"/>
  <c r="J375" i="2" a="1"/>
  <c r="J375" i="2" s="1"/>
  <c r="K375" i="2" s="1"/>
  <c r="M375" i="2"/>
  <c r="H376" i="2"/>
  <c r="I376" i="2"/>
  <c r="J376" i="2" a="1"/>
  <c r="J376" i="2"/>
  <c r="K376" i="2" s="1"/>
  <c r="M376" i="2"/>
  <c r="H377" i="2"/>
  <c r="I377" i="2"/>
  <c r="J377" i="2" a="1"/>
  <c r="J377" i="2" s="1"/>
  <c r="K377" i="2" s="1"/>
  <c r="M377" i="2"/>
  <c r="H378" i="2"/>
  <c r="I378" i="2"/>
  <c r="J378" i="2" a="1"/>
  <c r="J378" i="2" s="1"/>
  <c r="K378" i="2" s="1"/>
  <c r="M378" i="2"/>
  <c r="H379" i="2"/>
  <c r="I379" i="2"/>
  <c r="J379" i="2" a="1"/>
  <c r="J379" i="2" s="1"/>
  <c r="K379" i="2" s="1"/>
  <c r="M379" i="2"/>
  <c r="H380" i="2"/>
  <c r="I380" i="2"/>
  <c r="J380" i="2" a="1"/>
  <c r="J380" i="2"/>
  <c r="K380" i="2" s="1"/>
  <c r="M380" i="2"/>
  <c r="H381" i="2"/>
  <c r="I381" i="2"/>
  <c r="J381" i="2" a="1"/>
  <c r="J381" i="2" s="1"/>
  <c r="K381" i="2" s="1"/>
  <c r="M381" i="2"/>
  <c r="H382" i="2"/>
  <c r="I382" i="2"/>
  <c r="J382" i="2" a="1"/>
  <c r="J382" i="2" s="1"/>
  <c r="K382" i="2" s="1"/>
  <c r="M382" i="2"/>
  <c r="H383" i="2"/>
  <c r="I383" i="2"/>
  <c r="J383" i="2" a="1"/>
  <c r="J383" i="2" s="1"/>
  <c r="K383" i="2" s="1"/>
  <c r="M383" i="2"/>
  <c r="H384" i="2"/>
  <c r="I384" i="2"/>
  <c r="J384" i="2" a="1"/>
  <c r="J384" i="2" s="1"/>
  <c r="K384" i="2" s="1"/>
  <c r="M384" i="2"/>
  <c r="H385" i="2"/>
  <c r="I385" i="2"/>
  <c r="J385" i="2" a="1"/>
  <c r="J385" i="2" s="1"/>
  <c r="K385" i="2" s="1"/>
  <c r="M385" i="2"/>
  <c r="H386" i="2"/>
  <c r="I386" i="2"/>
  <c r="J386" i="2" a="1"/>
  <c r="J386" i="2" s="1"/>
  <c r="K386" i="2" s="1"/>
  <c r="M386" i="2"/>
  <c r="H387" i="2"/>
  <c r="I387" i="2"/>
  <c r="J387" i="2" a="1"/>
  <c r="J387" i="2" s="1"/>
  <c r="K387" i="2" s="1"/>
  <c r="M387" i="2"/>
  <c r="H388" i="2"/>
  <c r="I388" i="2"/>
  <c r="J388" i="2" a="1"/>
  <c r="J388" i="2" s="1"/>
  <c r="K388" i="2" s="1"/>
  <c r="M388" i="2"/>
  <c r="H389" i="2"/>
  <c r="I389" i="2"/>
  <c r="J389" i="2" a="1"/>
  <c r="J389" i="2" s="1"/>
  <c r="K389" i="2" s="1"/>
  <c r="M389" i="2"/>
  <c r="H390" i="2"/>
  <c r="I390" i="2"/>
  <c r="J390" i="2" a="1"/>
  <c r="J390" i="2" s="1"/>
  <c r="K390" i="2" s="1"/>
  <c r="M390" i="2"/>
  <c r="H391" i="2"/>
  <c r="I391" i="2"/>
  <c r="J391" i="2" a="1"/>
  <c r="J391" i="2" s="1"/>
  <c r="K391" i="2" s="1"/>
  <c r="M391" i="2"/>
  <c r="H392" i="2"/>
  <c r="I392" i="2"/>
  <c r="J392" i="2" a="1"/>
  <c r="J392" i="2" s="1"/>
  <c r="K392" i="2" s="1"/>
  <c r="M392" i="2"/>
  <c r="H393" i="2"/>
  <c r="I393" i="2"/>
  <c r="J393" i="2" a="1"/>
  <c r="J393" i="2" s="1"/>
  <c r="K393" i="2" s="1"/>
  <c r="M393" i="2"/>
  <c r="H394" i="2"/>
  <c r="I394" i="2"/>
  <c r="J394" i="2" a="1"/>
  <c r="J394" i="2" s="1"/>
  <c r="K394" i="2" s="1"/>
  <c r="M394" i="2"/>
  <c r="H395" i="2"/>
  <c r="I395" i="2"/>
  <c r="J395" i="2" a="1"/>
  <c r="J395" i="2" s="1"/>
  <c r="K395" i="2" s="1"/>
  <c r="M395" i="2"/>
  <c r="H396" i="2"/>
  <c r="I396" i="2"/>
  <c r="J396" i="2" a="1"/>
  <c r="J396" i="2" s="1"/>
  <c r="K396" i="2" s="1"/>
  <c r="M396" i="2"/>
  <c r="H397" i="2"/>
  <c r="I397" i="2"/>
  <c r="J397" i="2" a="1"/>
  <c r="J397" i="2" s="1"/>
  <c r="K397" i="2" s="1"/>
  <c r="M397" i="2"/>
  <c r="H398" i="2"/>
  <c r="I398" i="2"/>
  <c r="J398" i="2" a="1"/>
  <c r="J398" i="2" s="1"/>
  <c r="K398" i="2" s="1"/>
  <c r="M398" i="2"/>
  <c r="H399" i="2"/>
  <c r="I399" i="2"/>
  <c r="J399" i="2" a="1"/>
  <c r="J399" i="2" s="1"/>
  <c r="K399" i="2" s="1"/>
  <c r="M399" i="2"/>
  <c r="H400" i="2"/>
  <c r="I400" i="2"/>
  <c r="J400" i="2" a="1"/>
  <c r="J400" i="2" s="1"/>
  <c r="K400" i="2" s="1"/>
  <c r="M400" i="2"/>
  <c r="H401" i="2"/>
  <c r="I401" i="2"/>
  <c r="J401" i="2" a="1"/>
  <c r="J401" i="2" s="1"/>
  <c r="K401" i="2" s="1"/>
  <c r="M401" i="2"/>
  <c r="H402" i="2"/>
  <c r="I402" i="2"/>
  <c r="J402" i="2" a="1"/>
  <c r="J402" i="2" s="1"/>
  <c r="K402" i="2" s="1"/>
  <c r="M402" i="2"/>
  <c r="H403" i="2"/>
  <c r="I403" i="2"/>
  <c r="J403" i="2" a="1"/>
  <c r="J403" i="2" s="1"/>
  <c r="K403" i="2" s="1"/>
  <c r="M403" i="2"/>
  <c r="H404" i="2"/>
  <c r="I404" i="2"/>
  <c r="J404" i="2" a="1"/>
  <c r="J404" i="2" s="1"/>
  <c r="K404" i="2" s="1"/>
  <c r="M404" i="2"/>
  <c r="H405" i="2"/>
  <c r="I405" i="2"/>
  <c r="J405" i="2" a="1"/>
  <c r="J405" i="2" s="1"/>
  <c r="K405" i="2" s="1"/>
  <c r="M405" i="2"/>
  <c r="H406" i="2"/>
  <c r="I406" i="2"/>
  <c r="J406" i="2" a="1"/>
  <c r="J406" i="2" s="1"/>
  <c r="K406" i="2" s="1"/>
  <c r="M406" i="2"/>
  <c r="H407" i="2"/>
  <c r="I407" i="2"/>
  <c r="J407" i="2" a="1"/>
  <c r="J407" i="2" s="1"/>
  <c r="K407" i="2" s="1"/>
  <c r="M407" i="2"/>
  <c r="H408" i="2"/>
  <c r="I408" i="2"/>
  <c r="J408" i="2" a="1"/>
  <c r="J408" i="2" s="1"/>
  <c r="K408" i="2" s="1"/>
  <c r="M408" i="2"/>
  <c r="H409" i="2"/>
  <c r="I409" i="2"/>
  <c r="J409" i="2" a="1"/>
  <c r="J409" i="2" s="1"/>
  <c r="K409" i="2" s="1"/>
  <c r="M409" i="2"/>
  <c r="H410" i="2"/>
  <c r="I410" i="2"/>
  <c r="J410" i="2" a="1"/>
  <c r="J410" i="2" s="1"/>
  <c r="K410" i="2" s="1"/>
  <c r="M410" i="2"/>
  <c r="H411" i="2"/>
  <c r="I411" i="2"/>
  <c r="J411" i="2" a="1"/>
  <c r="J411" i="2" s="1"/>
  <c r="K411" i="2" s="1"/>
  <c r="M411" i="2"/>
  <c r="H412" i="2"/>
  <c r="I412" i="2"/>
  <c r="J412" i="2" a="1"/>
  <c r="J412" i="2" s="1"/>
  <c r="K412" i="2" s="1"/>
  <c r="M412" i="2"/>
  <c r="H413" i="2"/>
  <c r="I413" i="2"/>
  <c r="J413" i="2" a="1"/>
  <c r="J413" i="2" s="1"/>
  <c r="K413" i="2" s="1"/>
  <c r="M413" i="2"/>
  <c r="H414" i="2"/>
  <c r="I414" i="2"/>
  <c r="J414" i="2" a="1"/>
  <c r="J414" i="2" s="1"/>
  <c r="K414" i="2" s="1"/>
  <c r="M414" i="2"/>
  <c r="H415" i="2"/>
  <c r="I415" i="2"/>
  <c r="J415" i="2" a="1"/>
  <c r="J415" i="2" s="1"/>
  <c r="K415" i="2" s="1"/>
  <c r="M415" i="2"/>
  <c r="H416" i="2"/>
  <c r="I416" i="2"/>
  <c r="J416" i="2" a="1"/>
  <c r="J416" i="2" s="1"/>
  <c r="K416" i="2" s="1"/>
  <c r="M416" i="2"/>
  <c r="H417" i="2"/>
  <c r="I417" i="2"/>
  <c r="J417" i="2" a="1"/>
  <c r="J417" i="2" s="1"/>
  <c r="K417" i="2" s="1"/>
  <c r="M417" i="2"/>
  <c r="H418" i="2"/>
  <c r="I418" i="2"/>
  <c r="J418" i="2" a="1"/>
  <c r="J418" i="2" s="1"/>
  <c r="K418" i="2" s="1"/>
  <c r="M418" i="2"/>
  <c r="H419" i="2"/>
  <c r="I419" i="2"/>
  <c r="J419" i="2" a="1"/>
  <c r="J419" i="2" s="1"/>
  <c r="K419" i="2" s="1"/>
  <c r="M419" i="2"/>
  <c r="H420" i="2"/>
  <c r="I420" i="2"/>
  <c r="J420" i="2" a="1"/>
  <c r="J420" i="2" s="1"/>
  <c r="K420" i="2" s="1"/>
  <c r="M420" i="2"/>
  <c r="H421" i="2"/>
  <c r="I421" i="2"/>
  <c r="J421" i="2" a="1"/>
  <c r="J421" i="2" s="1"/>
  <c r="K421" i="2" s="1"/>
  <c r="M421" i="2"/>
  <c r="H422" i="2"/>
  <c r="I422" i="2"/>
  <c r="J422" i="2" a="1"/>
  <c r="J422" i="2" s="1"/>
  <c r="K422" i="2" s="1"/>
  <c r="M422" i="2"/>
  <c r="H423" i="2"/>
  <c r="I423" i="2"/>
  <c r="J423" i="2" a="1"/>
  <c r="J423" i="2" s="1"/>
  <c r="K423" i="2" s="1"/>
  <c r="M423" i="2"/>
  <c r="H424" i="2"/>
  <c r="I424" i="2"/>
  <c r="J424" i="2" a="1"/>
  <c r="J424" i="2" s="1"/>
  <c r="K424" i="2" s="1"/>
  <c r="M424" i="2"/>
  <c r="H425" i="2"/>
  <c r="I425" i="2"/>
  <c r="J425" i="2" a="1"/>
  <c r="J425" i="2" s="1"/>
  <c r="K425" i="2" s="1"/>
  <c r="M425" i="2"/>
  <c r="H426" i="2"/>
  <c r="I426" i="2"/>
  <c r="J426" i="2" a="1"/>
  <c r="J426" i="2" s="1"/>
  <c r="K426" i="2" s="1"/>
  <c r="M426" i="2"/>
  <c r="H427" i="2"/>
  <c r="I427" i="2"/>
  <c r="J427" i="2" a="1"/>
  <c r="J427" i="2" s="1"/>
  <c r="K427" i="2" s="1"/>
  <c r="M427" i="2"/>
  <c r="H428" i="2"/>
  <c r="I428" i="2"/>
  <c r="J428" i="2" a="1"/>
  <c r="J428" i="2" s="1"/>
  <c r="K428" i="2" s="1"/>
  <c r="M428" i="2"/>
  <c r="H429" i="2"/>
  <c r="I429" i="2"/>
  <c r="J429" i="2" a="1"/>
  <c r="J429" i="2" s="1"/>
  <c r="K429" i="2" s="1"/>
  <c r="M429" i="2"/>
  <c r="H430" i="2"/>
  <c r="I430" i="2"/>
  <c r="J430" i="2" a="1"/>
  <c r="J430" i="2" s="1"/>
  <c r="K430" i="2" s="1"/>
  <c r="M430" i="2"/>
  <c r="H431" i="2"/>
  <c r="I431" i="2"/>
  <c r="J431" i="2" a="1"/>
  <c r="J431" i="2" s="1"/>
  <c r="K431" i="2" s="1"/>
  <c r="M431" i="2"/>
  <c r="H432" i="2"/>
  <c r="I432" i="2"/>
  <c r="J432" i="2" a="1"/>
  <c r="J432" i="2" s="1"/>
  <c r="K432" i="2" s="1"/>
  <c r="M432" i="2"/>
  <c r="H433" i="2"/>
  <c r="I433" i="2"/>
  <c r="J433" i="2" a="1"/>
  <c r="J433" i="2" s="1"/>
  <c r="K433" i="2" s="1"/>
  <c r="M433" i="2"/>
  <c r="H434" i="2"/>
  <c r="I434" i="2"/>
  <c r="J434" i="2" a="1"/>
  <c r="J434" i="2" s="1"/>
  <c r="K434" i="2" s="1"/>
  <c r="M434" i="2"/>
  <c r="H435" i="2"/>
  <c r="I435" i="2"/>
  <c r="J435" i="2" a="1"/>
  <c r="J435" i="2" s="1"/>
  <c r="K435" i="2" s="1"/>
  <c r="M435" i="2"/>
  <c r="H436" i="2"/>
  <c r="I436" i="2"/>
  <c r="J436" i="2" a="1"/>
  <c r="J436" i="2" s="1"/>
  <c r="K436" i="2" s="1"/>
  <c r="M436" i="2"/>
  <c r="H437" i="2"/>
  <c r="I437" i="2"/>
  <c r="J437" i="2" a="1"/>
  <c r="J437" i="2" s="1"/>
  <c r="K437" i="2" s="1"/>
  <c r="M437" i="2"/>
  <c r="H438" i="2"/>
  <c r="I438" i="2"/>
  <c r="J438" i="2" a="1"/>
  <c r="J438" i="2" s="1"/>
  <c r="K438" i="2" s="1"/>
  <c r="M438" i="2"/>
  <c r="H439" i="2"/>
  <c r="I439" i="2"/>
  <c r="J439" i="2" a="1"/>
  <c r="J439" i="2" s="1"/>
  <c r="K439" i="2" s="1"/>
  <c r="M439" i="2"/>
  <c r="H440" i="2"/>
  <c r="I440" i="2"/>
  <c r="J440" i="2" a="1"/>
  <c r="J440" i="2" s="1"/>
  <c r="K440" i="2" s="1"/>
  <c r="M440" i="2"/>
  <c r="H441" i="2"/>
  <c r="I441" i="2"/>
  <c r="J441" i="2" a="1"/>
  <c r="J441" i="2" s="1"/>
  <c r="K441" i="2" s="1"/>
  <c r="M441" i="2"/>
  <c r="H442" i="2"/>
  <c r="I442" i="2"/>
  <c r="J442" i="2" a="1"/>
  <c r="J442" i="2" s="1"/>
  <c r="K442" i="2" s="1"/>
  <c r="M442" i="2"/>
  <c r="H443" i="2"/>
  <c r="I443" i="2"/>
  <c r="J443" i="2" a="1"/>
  <c r="J443" i="2" s="1"/>
  <c r="K443" i="2" s="1"/>
  <c r="M443" i="2"/>
  <c r="H444" i="2"/>
  <c r="I444" i="2"/>
  <c r="J444" i="2" a="1"/>
  <c r="J444" i="2" s="1"/>
  <c r="K444" i="2" s="1"/>
  <c r="M444" i="2"/>
  <c r="H445" i="2"/>
  <c r="I445" i="2"/>
  <c r="J445" i="2" a="1"/>
  <c r="J445" i="2" s="1"/>
  <c r="K445" i="2" s="1"/>
  <c r="M445" i="2"/>
  <c r="H446" i="2"/>
  <c r="I446" i="2"/>
  <c r="J446" i="2" a="1"/>
  <c r="J446" i="2" s="1"/>
  <c r="K446" i="2" s="1"/>
  <c r="M446" i="2"/>
  <c r="H447" i="2"/>
  <c r="I447" i="2"/>
  <c r="K447" i="2"/>
  <c r="M447" i="2"/>
  <c r="H448" i="2"/>
  <c r="I448" i="2"/>
  <c r="K448" i="2"/>
  <c r="M448" i="2"/>
  <c r="H449" i="2"/>
  <c r="I449" i="2"/>
  <c r="K449" i="2"/>
  <c r="M449" i="2"/>
  <c r="H450" i="2"/>
  <c r="I450" i="2"/>
  <c r="K450" i="2"/>
  <c r="M450" i="2"/>
  <c r="H451" i="2"/>
  <c r="I451" i="2"/>
  <c r="K451" i="2"/>
  <c r="M451" i="2"/>
  <c r="H452" i="2"/>
  <c r="I452" i="2"/>
  <c r="K452" i="2"/>
  <c r="M452" i="2"/>
  <c r="H453" i="2"/>
  <c r="I453" i="2"/>
  <c r="K453" i="2"/>
  <c r="M453" i="2"/>
  <c r="H454" i="2"/>
  <c r="I454" i="2"/>
  <c r="K454" i="2"/>
  <c r="M454" i="2"/>
  <c r="H455" i="2"/>
  <c r="I455" i="2"/>
  <c r="K455" i="2"/>
  <c r="M455" i="2"/>
  <c r="H456" i="2"/>
  <c r="I456" i="2"/>
  <c r="K456" i="2"/>
  <c r="M456" i="2"/>
  <c r="H457" i="2"/>
  <c r="I457" i="2"/>
  <c r="K457" i="2"/>
  <c r="M457" i="2"/>
  <c r="H458" i="2"/>
  <c r="I458" i="2"/>
  <c r="K458" i="2"/>
  <c r="M458" i="2"/>
  <c r="H459" i="2"/>
  <c r="I459" i="2"/>
  <c r="K459" i="2"/>
  <c r="M459" i="2"/>
  <c r="H460" i="2"/>
  <c r="I460" i="2"/>
  <c r="K460" i="2"/>
  <c r="M460" i="2"/>
  <c r="H461" i="2"/>
  <c r="I461" i="2"/>
  <c r="K461" i="2"/>
  <c r="M461" i="2"/>
  <c r="H462" i="2"/>
  <c r="I462" i="2"/>
  <c r="K462" i="2"/>
  <c r="M462" i="2"/>
  <c r="H463" i="2"/>
  <c r="I463" i="2"/>
  <c r="K463" i="2"/>
  <c r="M463" i="2"/>
  <c r="H464" i="2"/>
  <c r="I464" i="2"/>
  <c r="K464" i="2"/>
  <c r="M464" i="2"/>
  <c r="H465" i="2"/>
  <c r="I465" i="2"/>
  <c r="K465" i="2"/>
  <c r="M465" i="2"/>
  <c r="H466" i="2"/>
  <c r="I466" i="2"/>
  <c r="K466" i="2"/>
  <c r="M466" i="2"/>
  <c r="H467" i="2"/>
  <c r="I467" i="2"/>
  <c r="K467" i="2"/>
  <c r="M467" i="2"/>
  <c r="H468" i="2"/>
  <c r="I468" i="2"/>
  <c r="K468" i="2"/>
  <c r="M468" i="2"/>
  <c r="H469" i="2"/>
  <c r="I469" i="2"/>
  <c r="K469" i="2"/>
  <c r="M469" i="2"/>
  <c r="H470" i="2"/>
  <c r="I470" i="2"/>
  <c r="K470" i="2"/>
  <c r="M470" i="2"/>
  <c r="H471" i="2"/>
  <c r="I471" i="2"/>
  <c r="K471" i="2"/>
  <c r="M471" i="2"/>
  <c r="H472" i="2"/>
  <c r="I472" i="2"/>
  <c r="K472" i="2"/>
  <c r="M472" i="2"/>
  <c r="H473" i="2"/>
  <c r="I473" i="2"/>
  <c r="K473" i="2"/>
  <c r="M473" i="2"/>
  <c r="G45" i="3"/>
  <c r="M45" i="3"/>
  <c r="K45" i="3"/>
  <c r="J45" i="3"/>
  <c r="I45" i="3"/>
  <c r="H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N24" i="3"/>
  <c r="L24" i="3"/>
  <c r="N23" i="3"/>
  <c r="L23" i="3"/>
  <c r="L22" i="3"/>
  <c r="L21" i="3"/>
  <c r="L20" i="3"/>
  <c r="N19" i="3"/>
  <c r="L19" i="3"/>
  <c r="L18" i="3"/>
  <c r="L17" i="3"/>
  <c r="L16" i="3"/>
  <c r="L15" i="3"/>
  <c r="L14" i="3"/>
  <c r="L13" i="3"/>
  <c r="L12" i="3"/>
  <c r="N11" i="3"/>
  <c r="L11" i="3"/>
  <c r="L10" i="3"/>
  <c r="L9" i="3"/>
  <c r="L8" i="3"/>
  <c r="G474" i="2"/>
  <c r="J11" i="2" a="1"/>
  <c r="J11" i="2" s="1"/>
  <c r="K11" i="2" s="1"/>
  <c r="I11" i="2"/>
  <c r="H11" i="2"/>
  <c r="J10" i="2" a="1"/>
  <c r="J10" i="2" s="1"/>
  <c r="K10" i="2" s="1"/>
  <c r="I10" i="2"/>
  <c r="H10" i="2"/>
  <c r="J9" i="2" a="1"/>
  <c r="J9" i="2" s="1"/>
  <c r="K9" i="2" s="1"/>
  <c r="I9" i="2"/>
  <c r="H9" i="2"/>
  <c r="J8" i="2" a="1"/>
  <c r="J8" i="2" s="1"/>
  <c r="K8" i="2" s="1"/>
  <c r="I8" i="2"/>
  <c r="H8" i="2"/>
  <c r="L300" i="1"/>
  <c r="L45" i="3" l="1"/>
  <c r="N25" i="3"/>
  <c r="N29" i="3"/>
  <c r="N37" i="3"/>
  <c r="N41" i="3"/>
  <c r="N33" i="3"/>
  <c r="N14" i="3"/>
  <c r="N18" i="3"/>
  <c r="N21" i="3"/>
  <c r="N31" i="3"/>
  <c r="N39" i="3"/>
  <c r="N43" i="3"/>
  <c r="N35" i="3"/>
  <c r="N27" i="3"/>
  <c r="N16" i="3"/>
  <c r="N12" i="3"/>
  <c r="N15" i="3"/>
  <c r="N32" i="3"/>
  <c r="N9" i="3"/>
  <c r="N10" i="3"/>
  <c r="N20" i="3"/>
  <c r="N26" i="3"/>
  <c r="N30" i="3"/>
  <c r="N34" i="3"/>
  <c r="N38" i="3"/>
  <c r="N42" i="3"/>
  <c r="N44" i="3"/>
  <c r="N40" i="3"/>
  <c r="N36" i="3"/>
  <c r="N28" i="3"/>
  <c r="N22" i="3"/>
  <c r="N17" i="3"/>
  <c r="N13" i="3"/>
  <c r="H474" i="2"/>
  <c r="M9" i="2"/>
  <c r="M10" i="2"/>
  <c r="M11" i="2"/>
  <c r="I474" i="2"/>
  <c r="M8" i="2"/>
  <c r="G300" i="1"/>
  <c r="J299" i="1"/>
  <c r="K299" i="1" s="1"/>
  <c r="M299" i="1" s="1"/>
  <c r="I299" i="1"/>
  <c r="H299" i="1"/>
  <c r="J298" i="1"/>
  <c r="K298" i="1" s="1"/>
  <c r="M298" i="1" s="1"/>
  <c r="I298" i="1"/>
  <c r="H298" i="1"/>
  <c r="J297" i="1"/>
  <c r="K297" i="1" s="1"/>
  <c r="M297" i="1" s="1"/>
  <c r="I297" i="1"/>
  <c r="H297" i="1"/>
  <c r="J296" i="1"/>
  <c r="K296" i="1" s="1"/>
  <c r="M296" i="1" s="1"/>
  <c r="I296" i="1"/>
  <c r="H296" i="1"/>
  <c r="J295" i="1"/>
  <c r="K295" i="1" s="1"/>
  <c r="M295" i="1" s="1"/>
  <c r="I295" i="1"/>
  <c r="H295" i="1"/>
  <c r="J294" i="1"/>
  <c r="K294" i="1" s="1"/>
  <c r="M294" i="1" s="1"/>
  <c r="I294" i="1"/>
  <c r="H294" i="1"/>
  <c r="J293" i="1"/>
  <c r="K293" i="1" s="1"/>
  <c r="M293" i="1" s="1"/>
  <c r="I293" i="1"/>
  <c r="H293" i="1"/>
  <c r="J292" i="1"/>
  <c r="K292" i="1" s="1"/>
  <c r="M292" i="1" s="1"/>
  <c r="I292" i="1"/>
  <c r="H292" i="1"/>
  <c r="J291" i="1"/>
  <c r="K291" i="1" s="1"/>
  <c r="M291" i="1" s="1"/>
  <c r="I291" i="1"/>
  <c r="H291" i="1"/>
  <c r="J290" i="1"/>
  <c r="K290" i="1" s="1"/>
  <c r="M290" i="1" s="1"/>
  <c r="I290" i="1"/>
  <c r="H290" i="1"/>
  <c r="J289" i="1"/>
  <c r="K289" i="1" s="1"/>
  <c r="M289" i="1" s="1"/>
  <c r="I289" i="1"/>
  <c r="H289" i="1"/>
  <c r="J288" i="1"/>
  <c r="K288" i="1" s="1"/>
  <c r="M288" i="1" s="1"/>
  <c r="I288" i="1"/>
  <c r="H288" i="1"/>
  <c r="J287" i="1"/>
  <c r="K287" i="1" s="1"/>
  <c r="M287" i="1" s="1"/>
  <c r="I287" i="1"/>
  <c r="H287" i="1"/>
  <c r="J286" i="1"/>
  <c r="K286" i="1" s="1"/>
  <c r="M286" i="1" s="1"/>
  <c r="I286" i="1"/>
  <c r="H286" i="1"/>
  <c r="J285" i="1"/>
  <c r="K285" i="1" s="1"/>
  <c r="M285" i="1" s="1"/>
  <c r="I285" i="1"/>
  <c r="H285" i="1"/>
  <c r="J284" i="1"/>
  <c r="K284" i="1" s="1"/>
  <c r="M284" i="1" s="1"/>
  <c r="I284" i="1"/>
  <c r="H284" i="1"/>
  <c r="J283" i="1"/>
  <c r="K283" i="1" s="1"/>
  <c r="M283" i="1" s="1"/>
  <c r="I283" i="1"/>
  <c r="H283" i="1"/>
  <c r="J282" i="1"/>
  <c r="K282" i="1" s="1"/>
  <c r="M282" i="1" s="1"/>
  <c r="I282" i="1"/>
  <c r="H282" i="1"/>
  <c r="J281" i="1"/>
  <c r="K281" i="1" s="1"/>
  <c r="M281" i="1" s="1"/>
  <c r="I281" i="1"/>
  <c r="H281" i="1"/>
  <c r="J280" i="1"/>
  <c r="K280" i="1" s="1"/>
  <c r="M280" i="1" s="1"/>
  <c r="I280" i="1"/>
  <c r="H280" i="1"/>
  <c r="J279" i="1"/>
  <c r="K279" i="1" s="1"/>
  <c r="M279" i="1" s="1"/>
  <c r="I279" i="1"/>
  <c r="H279" i="1"/>
  <c r="J278" i="1"/>
  <c r="K278" i="1" s="1"/>
  <c r="M278" i="1" s="1"/>
  <c r="I278" i="1"/>
  <c r="H278" i="1"/>
  <c r="J277" i="1"/>
  <c r="K277" i="1" s="1"/>
  <c r="M277" i="1" s="1"/>
  <c r="I277" i="1"/>
  <c r="H277" i="1"/>
  <c r="J276" i="1"/>
  <c r="K276" i="1" s="1"/>
  <c r="M276" i="1" s="1"/>
  <c r="I276" i="1"/>
  <c r="H276" i="1"/>
  <c r="J275" i="1"/>
  <c r="K275" i="1" s="1"/>
  <c r="M275" i="1" s="1"/>
  <c r="I275" i="1"/>
  <c r="H275" i="1"/>
  <c r="J274" i="1"/>
  <c r="K274" i="1" s="1"/>
  <c r="M274" i="1" s="1"/>
  <c r="I274" i="1"/>
  <c r="H274" i="1"/>
  <c r="J273" i="1"/>
  <c r="K273" i="1" s="1"/>
  <c r="M273" i="1" s="1"/>
  <c r="I273" i="1"/>
  <c r="H273" i="1"/>
  <c r="J272" i="1"/>
  <c r="K272" i="1" s="1"/>
  <c r="M272" i="1" s="1"/>
  <c r="I272" i="1"/>
  <c r="H272" i="1"/>
  <c r="J271" i="1"/>
  <c r="K271" i="1" s="1"/>
  <c r="M271" i="1" s="1"/>
  <c r="I271" i="1"/>
  <c r="H271" i="1"/>
  <c r="J270" i="1"/>
  <c r="K270" i="1" s="1"/>
  <c r="M270" i="1" s="1"/>
  <c r="I270" i="1"/>
  <c r="H270" i="1"/>
  <c r="J269" i="1"/>
  <c r="K269" i="1" s="1"/>
  <c r="M269" i="1" s="1"/>
  <c r="I269" i="1"/>
  <c r="H269" i="1"/>
  <c r="J268" i="1"/>
  <c r="K268" i="1" s="1"/>
  <c r="M268" i="1" s="1"/>
  <c r="I268" i="1"/>
  <c r="H268" i="1"/>
  <c r="J267" i="1"/>
  <c r="K267" i="1" s="1"/>
  <c r="M267" i="1" s="1"/>
  <c r="I267" i="1"/>
  <c r="H267" i="1"/>
  <c r="J266" i="1"/>
  <c r="K266" i="1" s="1"/>
  <c r="M266" i="1" s="1"/>
  <c r="I266" i="1"/>
  <c r="H266" i="1"/>
  <c r="J265" i="1"/>
  <c r="K265" i="1" s="1"/>
  <c r="M265" i="1" s="1"/>
  <c r="I265" i="1"/>
  <c r="H265" i="1"/>
  <c r="J264" i="1"/>
  <c r="K264" i="1" s="1"/>
  <c r="M264" i="1" s="1"/>
  <c r="I264" i="1"/>
  <c r="H264" i="1"/>
  <c r="J263" i="1"/>
  <c r="K263" i="1" s="1"/>
  <c r="M263" i="1" s="1"/>
  <c r="I263" i="1"/>
  <c r="H263" i="1"/>
  <c r="J262" i="1"/>
  <c r="K262" i="1" s="1"/>
  <c r="M262" i="1" s="1"/>
  <c r="I262" i="1"/>
  <c r="H262" i="1"/>
  <c r="J261" i="1"/>
  <c r="K261" i="1" s="1"/>
  <c r="M261" i="1" s="1"/>
  <c r="I261" i="1"/>
  <c r="H261" i="1"/>
  <c r="J260" i="1"/>
  <c r="K260" i="1" s="1"/>
  <c r="M260" i="1" s="1"/>
  <c r="I260" i="1"/>
  <c r="H260" i="1"/>
  <c r="J259" i="1"/>
  <c r="K259" i="1" s="1"/>
  <c r="M259" i="1" s="1"/>
  <c r="I259" i="1"/>
  <c r="H259" i="1"/>
  <c r="J258" i="1"/>
  <c r="K258" i="1" s="1"/>
  <c r="M258" i="1" s="1"/>
  <c r="I258" i="1"/>
  <c r="H258" i="1"/>
  <c r="J257" i="1"/>
  <c r="K257" i="1" s="1"/>
  <c r="M257" i="1" s="1"/>
  <c r="I257" i="1"/>
  <c r="H257" i="1"/>
  <c r="J256" i="1"/>
  <c r="K256" i="1" s="1"/>
  <c r="M256" i="1" s="1"/>
  <c r="I256" i="1"/>
  <c r="H256" i="1"/>
  <c r="J255" i="1"/>
  <c r="K255" i="1" s="1"/>
  <c r="M255" i="1" s="1"/>
  <c r="I255" i="1"/>
  <c r="H255" i="1"/>
  <c r="J254" i="1"/>
  <c r="K254" i="1" s="1"/>
  <c r="M254" i="1" s="1"/>
  <c r="I254" i="1"/>
  <c r="H254" i="1"/>
  <c r="J253" i="1"/>
  <c r="K253" i="1" s="1"/>
  <c r="M253" i="1" s="1"/>
  <c r="I253" i="1"/>
  <c r="H253" i="1"/>
  <c r="J252" i="1"/>
  <c r="K252" i="1" s="1"/>
  <c r="M252" i="1" s="1"/>
  <c r="I252" i="1"/>
  <c r="H252" i="1"/>
  <c r="J251" i="1"/>
  <c r="K251" i="1" s="1"/>
  <c r="M251" i="1" s="1"/>
  <c r="I251" i="1"/>
  <c r="H251" i="1"/>
  <c r="J250" i="1"/>
  <c r="K250" i="1" s="1"/>
  <c r="M250" i="1" s="1"/>
  <c r="I250" i="1"/>
  <c r="H250" i="1"/>
  <c r="J249" i="1"/>
  <c r="K249" i="1" s="1"/>
  <c r="M249" i="1" s="1"/>
  <c r="I249" i="1"/>
  <c r="H249" i="1"/>
  <c r="J248" i="1"/>
  <c r="K248" i="1" s="1"/>
  <c r="M248" i="1" s="1"/>
  <c r="I248" i="1"/>
  <c r="H248" i="1"/>
  <c r="J247" i="1"/>
  <c r="K247" i="1" s="1"/>
  <c r="M247" i="1" s="1"/>
  <c r="I247" i="1"/>
  <c r="H247" i="1"/>
  <c r="J246" i="1"/>
  <c r="K246" i="1" s="1"/>
  <c r="M246" i="1" s="1"/>
  <c r="I246" i="1"/>
  <c r="H246" i="1"/>
  <c r="J245" i="1"/>
  <c r="K245" i="1" s="1"/>
  <c r="M245" i="1" s="1"/>
  <c r="I245" i="1"/>
  <c r="H245" i="1"/>
  <c r="J244" i="1"/>
  <c r="K244" i="1" s="1"/>
  <c r="M244" i="1" s="1"/>
  <c r="I244" i="1"/>
  <c r="H244" i="1"/>
  <c r="J243" i="1"/>
  <c r="K243" i="1" s="1"/>
  <c r="M243" i="1" s="1"/>
  <c r="I243" i="1"/>
  <c r="H243" i="1"/>
  <c r="J242" i="1"/>
  <c r="K242" i="1" s="1"/>
  <c r="M242" i="1" s="1"/>
  <c r="I242" i="1"/>
  <c r="H242" i="1"/>
  <c r="J241" i="1"/>
  <c r="K241" i="1" s="1"/>
  <c r="M241" i="1" s="1"/>
  <c r="I241" i="1"/>
  <c r="H241" i="1"/>
  <c r="J240" i="1"/>
  <c r="K240" i="1" s="1"/>
  <c r="M240" i="1" s="1"/>
  <c r="I240" i="1"/>
  <c r="H240" i="1"/>
  <c r="J239" i="1"/>
  <c r="K239" i="1" s="1"/>
  <c r="M239" i="1" s="1"/>
  <c r="I239" i="1"/>
  <c r="H239" i="1"/>
  <c r="J238" i="1"/>
  <c r="K238" i="1" s="1"/>
  <c r="M238" i="1" s="1"/>
  <c r="I238" i="1"/>
  <c r="H238" i="1"/>
  <c r="J237" i="1"/>
  <c r="K237" i="1" s="1"/>
  <c r="M237" i="1" s="1"/>
  <c r="I237" i="1"/>
  <c r="H237" i="1"/>
  <c r="J236" i="1"/>
  <c r="K236" i="1" s="1"/>
  <c r="M236" i="1" s="1"/>
  <c r="I236" i="1"/>
  <c r="H236" i="1"/>
  <c r="J235" i="1"/>
  <c r="K235" i="1" s="1"/>
  <c r="M235" i="1" s="1"/>
  <c r="I235" i="1"/>
  <c r="H235" i="1"/>
  <c r="J234" i="1"/>
  <c r="K234" i="1" s="1"/>
  <c r="M234" i="1" s="1"/>
  <c r="I234" i="1"/>
  <c r="H234" i="1"/>
  <c r="J233" i="1"/>
  <c r="K233" i="1" s="1"/>
  <c r="M233" i="1" s="1"/>
  <c r="I233" i="1"/>
  <c r="H233" i="1"/>
  <c r="J232" i="1"/>
  <c r="K232" i="1" s="1"/>
  <c r="M232" i="1" s="1"/>
  <c r="I232" i="1"/>
  <c r="H232" i="1"/>
  <c r="J231" i="1"/>
  <c r="K231" i="1" s="1"/>
  <c r="M231" i="1" s="1"/>
  <c r="I231" i="1"/>
  <c r="H231" i="1"/>
  <c r="J230" i="1"/>
  <c r="K230" i="1" s="1"/>
  <c r="M230" i="1" s="1"/>
  <c r="I230" i="1"/>
  <c r="H230" i="1"/>
  <c r="J229" i="1"/>
  <c r="K229" i="1" s="1"/>
  <c r="M229" i="1" s="1"/>
  <c r="I229" i="1"/>
  <c r="H229" i="1"/>
  <c r="J228" i="1"/>
  <c r="K228" i="1" s="1"/>
  <c r="M228" i="1" s="1"/>
  <c r="I228" i="1"/>
  <c r="H228" i="1"/>
  <c r="J227" i="1"/>
  <c r="K227" i="1" s="1"/>
  <c r="M227" i="1" s="1"/>
  <c r="I227" i="1"/>
  <c r="H227" i="1"/>
  <c r="J226" i="1"/>
  <c r="K226" i="1" s="1"/>
  <c r="M226" i="1" s="1"/>
  <c r="I226" i="1"/>
  <c r="H226" i="1"/>
  <c r="J225" i="1"/>
  <c r="K225" i="1" s="1"/>
  <c r="M225" i="1" s="1"/>
  <c r="I225" i="1"/>
  <c r="H225" i="1"/>
  <c r="J224" i="1"/>
  <c r="K224" i="1" s="1"/>
  <c r="M224" i="1" s="1"/>
  <c r="I224" i="1"/>
  <c r="H224" i="1"/>
  <c r="J223" i="1"/>
  <c r="K223" i="1" s="1"/>
  <c r="M223" i="1" s="1"/>
  <c r="I223" i="1"/>
  <c r="H223" i="1"/>
  <c r="J222" i="1"/>
  <c r="K222" i="1" s="1"/>
  <c r="M222" i="1" s="1"/>
  <c r="I222" i="1"/>
  <c r="H222" i="1"/>
  <c r="J221" i="1"/>
  <c r="K221" i="1" s="1"/>
  <c r="M221" i="1" s="1"/>
  <c r="I221" i="1"/>
  <c r="H221" i="1"/>
  <c r="J220" i="1"/>
  <c r="K220" i="1" s="1"/>
  <c r="M220" i="1" s="1"/>
  <c r="I220" i="1"/>
  <c r="H220" i="1"/>
  <c r="J219" i="1"/>
  <c r="K219" i="1" s="1"/>
  <c r="M219" i="1" s="1"/>
  <c r="I219" i="1"/>
  <c r="H219" i="1"/>
  <c r="J218" i="1"/>
  <c r="K218" i="1" s="1"/>
  <c r="M218" i="1" s="1"/>
  <c r="I218" i="1"/>
  <c r="H218" i="1"/>
  <c r="J217" i="1"/>
  <c r="K217" i="1" s="1"/>
  <c r="M217" i="1" s="1"/>
  <c r="I217" i="1"/>
  <c r="H217" i="1"/>
  <c r="J216" i="1"/>
  <c r="K216" i="1" s="1"/>
  <c r="M216" i="1" s="1"/>
  <c r="I216" i="1"/>
  <c r="H216" i="1"/>
  <c r="J215" i="1"/>
  <c r="K215" i="1" s="1"/>
  <c r="M215" i="1" s="1"/>
  <c r="I215" i="1"/>
  <c r="H215" i="1"/>
  <c r="J214" i="1"/>
  <c r="K214" i="1" s="1"/>
  <c r="M214" i="1" s="1"/>
  <c r="I214" i="1"/>
  <c r="H214" i="1"/>
  <c r="J213" i="1"/>
  <c r="K213" i="1" s="1"/>
  <c r="M213" i="1" s="1"/>
  <c r="I213" i="1"/>
  <c r="H213" i="1"/>
  <c r="J212" i="1"/>
  <c r="K212" i="1" s="1"/>
  <c r="M212" i="1" s="1"/>
  <c r="I212" i="1"/>
  <c r="H212" i="1"/>
  <c r="J211" i="1"/>
  <c r="K211" i="1" s="1"/>
  <c r="M211" i="1" s="1"/>
  <c r="I211" i="1"/>
  <c r="H211" i="1"/>
  <c r="J210" i="1"/>
  <c r="K210" i="1" s="1"/>
  <c r="M210" i="1" s="1"/>
  <c r="I210" i="1"/>
  <c r="H210" i="1"/>
  <c r="J209" i="1"/>
  <c r="K209" i="1" s="1"/>
  <c r="M209" i="1" s="1"/>
  <c r="I209" i="1"/>
  <c r="H209" i="1"/>
  <c r="J208" i="1"/>
  <c r="K208" i="1" s="1"/>
  <c r="M208" i="1" s="1"/>
  <c r="I208" i="1"/>
  <c r="H208" i="1"/>
  <c r="J207" i="1"/>
  <c r="K207" i="1" s="1"/>
  <c r="M207" i="1" s="1"/>
  <c r="I207" i="1"/>
  <c r="H207" i="1"/>
  <c r="J206" i="1"/>
  <c r="K206" i="1" s="1"/>
  <c r="M206" i="1" s="1"/>
  <c r="I206" i="1"/>
  <c r="H206" i="1"/>
  <c r="J205" i="1"/>
  <c r="K205" i="1" s="1"/>
  <c r="M205" i="1" s="1"/>
  <c r="I205" i="1"/>
  <c r="H205" i="1"/>
  <c r="J204" i="1"/>
  <c r="K204" i="1" s="1"/>
  <c r="M204" i="1" s="1"/>
  <c r="I204" i="1"/>
  <c r="H204" i="1"/>
  <c r="J203" i="1"/>
  <c r="K203" i="1" s="1"/>
  <c r="M203" i="1" s="1"/>
  <c r="I203" i="1"/>
  <c r="H203" i="1"/>
  <c r="J202" i="1"/>
  <c r="K202" i="1" s="1"/>
  <c r="M202" i="1" s="1"/>
  <c r="I202" i="1"/>
  <c r="H202" i="1"/>
  <c r="J201" i="1"/>
  <c r="K201" i="1" s="1"/>
  <c r="M201" i="1" s="1"/>
  <c r="I201" i="1"/>
  <c r="H201" i="1"/>
  <c r="J200" i="1"/>
  <c r="K200" i="1" s="1"/>
  <c r="M200" i="1" s="1"/>
  <c r="I200" i="1"/>
  <c r="H200" i="1"/>
  <c r="J199" i="1"/>
  <c r="K199" i="1" s="1"/>
  <c r="M199" i="1" s="1"/>
  <c r="I199" i="1"/>
  <c r="H199" i="1"/>
  <c r="J198" i="1"/>
  <c r="K198" i="1" s="1"/>
  <c r="M198" i="1" s="1"/>
  <c r="I198" i="1"/>
  <c r="H198" i="1"/>
  <c r="J197" i="1"/>
  <c r="K197" i="1" s="1"/>
  <c r="M197" i="1" s="1"/>
  <c r="I197" i="1"/>
  <c r="H197" i="1"/>
  <c r="J196" i="1"/>
  <c r="K196" i="1" s="1"/>
  <c r="M196" i="1" s="1"/>
  <c r="I196" i="1"/>
  <c r="H196" i="1"/>
  <c r="J195" i="1"/>
  <c r="K195" i="1" s="1"/>
  <c r="M195" i="1" s="1"/>
  <c r="I195" i="1"/>
  <c r="H195" i="1"/>
  <c r="J194" i="1"/>
  <c r="K194" i="1" s="1"/>
  <c r="M194" i="1" s="1"/>
  <c r="I194" i="1"/>
  <c r="H194" i="1"/>
  <c r="J193" i="1"/>
  <c r="K193" i="1" s="1"/>
  <c r="M193" i="1" s="1"/>
  <c r="I193" i="1"/>
  <c r="H193" i="1"/>
  <c r="J192" i="1"/>
  <c r="K192" i="1" s="1"/>
  <c r="M192" i="1" s="1"/>
  <c r="I192" i="1"/>
  <c r="H192" i="1"/>
  <c r="J191" i="1"/>
  <c r="K191" i="1" s="1"/>
  <c r="M191" i="1" s="1"/>
  <c r="I191" i="1"/>
  <c r="H191" i="1"/>
  <c r="J190" i="1"/>
  <c r="K190" i="1" s="1"/>
  <c r="M190" i="1" s="1"/>
  <c r="I190" i="1"/>
  <c r="H190" i="1"/>
  <c r="J189" i="1"/>
  <c r="K189" i="1" s="1"/>
  <c r="M189" i="1" s="1"/>
  <c r="I189" i="1"/>
  <c r="H189" i="1"/>
  <c r="J188" i="1"/>
  <c r="K188" i="1" s="1"/>
  <c r="M188" i="1" s="1"/>
  <c r="I188" i="1"/>
  <c r="H188" i="1"/>
  <c r="J187" i="1"/>
  <c r="K187" i="1" s="1"/>
  <c r="M187" i="1" s="1"/>
  <c r="I187" i="1"/>
  <c r="H187" i="1"/>
  <c r="J186" i="1"/>
  <c r="K186" i="1" s="1"/>
  <c r="M186" i="1" s="1"/>
  <c r="I186" i="1"/>
  <c r="H186" i="1"/>
  <c r="J185" i="1"/>
  <c r="K185" i="1" s="1"/>
  <c r="M185" i="1" s="1"/>
  <c r="I185" i="1"/>
  <c r="H185" i="1"/>
  <c r="J184" i="1"/>
  <c r="K184" i="1" s="1"/>
  <c r="M184" i="1" s="1"/>
  <c r="I184" i="1"/>
  <c r="H184" i="1"/>
  <c r="J183" i="1"/>
  <c r="K183" i="1" s="1"/>
  <c r="M183" i="1" s="1"/>
  <c r="I183" i="1"/>
  <c r="H183" i="1"/>
  <c r="J182" i="1"/>
  <c r="K182" i="1" s="1"/>
  <c r="M182" i="1" s="1"/>
  <c r="I182" i="1"/>
  <c r="H182" i="1"/>
  <c r="J181" i="1"/>
  <c r="K181" i="1" s="1"/>
  <c r="M181" i="1" s="1"/>
  <c r="I181" i="1"/>
  <c r="H181" i="1"/>
  <c r="J180" i="1"/>
  <c r="K180" i="1" s="1"/>
  <c r="M180" i="1" s="1"/>
  <c r="I180" i="1"/>
  <c r="H180" i="1"/>
  <c r="J179" i="1"/>
  <c r="K179" i="1" s="1"/>
  <c r="M179" i="1" s="1"/>
  <c r="I179" i="1"/>
  <c r="H179" i="1"/>
  <c r="J178" i="1"/>
  <c r="K178" i="1" s="1"/>
  <c r="M178" i="1" s="1"/>
  <c r="I178" i="1"/>
  <c r="H178" i="1"/>
  <c r="J177" i="1"/>
  <c r="K177" i="1" s="1"/>
  <c r="M177" i="1" s="1"/>
  <c r="I177" i="1"/>
  <c r="H177" i="1"/>
  <c r="J176" i="1"/>
  <c r="K176" i="1" s="1"/>
  <c r="M176" i="1" s="1"/>
  <c r="I176" i="1"/>
  <c r="H176" i="1"/>
  <c r="J175" i="1"/>
  <c r="K175" i="1" s="1"/>
  <c r="M175" i="1" s="1"/>
  <c r="I175" i="1"/>
  <c r="H175" i="1"/>
  <c r="J174" i="1"/>
  <c r="K174" i="1" s="1"/>
  <c r="M174" i="1" s="1"/>
  <c r="I174" i="1"/>
  <c r="H174" i="1"/>
  <c r="J173" i="1"/>
  <c r="K173" i="1" s="1"/>
  <c r="M173" i="1" s="1"/>
  <c r="I173" i="1"/>
  <c r="H173" i="1"/>
  <c r="J172" i="1"/>
  <c r="K172" i="1" s="1"/>
  <c r="M172" i="1" s="1"/>
  <c r="I172" i="1"/>
  <c r="H172" i="1"/>
  <c r="J171" i="1"/>
  <c r="K171" i="1" s="1"/>
  <c r="M171" i="1" s="1"/>
  <c r="I171" i="1"/>
  <c r="H171" i="1"/>
  <c r="J170" i="1"/>
  <c r="K170" i="1" s="1"/>
  <c r="M170" i="1" s="1"/>
  <c r="I170" i="1"/>
  <c r="H170" i="1"/>
  <c r="J169" i="1"/>
  <c r="K169" i="1" s="1"/>
  <c r="M169" i="1" s="1"/>
  <c r="I169" i="1"/>
  <c r="H169" i="1"/>
  <c r="J168" i="1"/>
  <c r="K168" i="1" s="1"/>
  <c r="M168" i="1" s="1"/>
  <c r="I168" i="1"/>
  <c r="H168" i="1"/>
  <c r="J167" i="1"/>
  <c r="K167" i="1" s="1"/>
  <c r="M167" i="1" s="1"/>
  <c r="I167" i="1"/>
  <c r="H167" i="1"/>
  <c r="J166" i="1"/>
  <c r="K166" i="1" s="1"/>
  <c r="M166" i="1" s="1"/>
  <c r="I166" i="1"/>
  <c r="H166" i="1"/>
  <c r="J165" i="1"/>
  <c r="K165" i="1" s="1"/>
  <c r="M165" i="1" s="1"/>
  <c r="I165" i="1"/>
  <c r="H165" i="1"/>
  <c r="J164" i="1"/>
  <c r="K164" i="1" s="1"/>
  <c r="M164" i="1" s="1"/>
  <c r="I164" i="1"/>
  <c r="H164" i="1"/>
  <c r="J163" i="1"/>
  <c r="K163" i="1" s="1"/>
  <c r="M163" i="1" s="1"/>
  <c r="I163" i="1"/>
  <c r="H163" i="1"/>
  <c r="J162" i="1"/>
  <c r="K162" i="1" s="1"/>
  <c r="M162" i="1" s="1"/>
  <c r="I162" i="1"/>
  <c r="H162" i="1"/>
  <c r="J161" i="1"/>
  <c r="K161" i="1" s="1"/>
  <c r="M161" i="1" s="1"/>
  <c r="I161" i="1"/>
  <c r="H161" i="1"/>
  <c r="J160" i="1"/>
  <c r="K160" i="1" s="1"/>
  <c r="M160" i="1" s="1"/>
  <c r="I160" i="1"/>
  <c r="H160" i="1"/>
  <c r="J159" i="1"/>
  <c r="K159" i="1" s="1"/>
  <c r="M159" i="1" s="1"/>
  <c r="I159" i="1"/>
  <c r="H159" i="1"/>
  <c r="J158" i="1"/>
  <c r="K158" i="1" s="1"/>
  <c r="M158" i="1" s="1"/>
  <c r="I158" i="1"/>
  <c r="H158" i="1"/>
  <c r="J157" i="1"/>
  <c r="K157" i="1" s="1"/>
  <c r="M157" i="1" s="1"/>
  <c r="I157" i="1"/>
  <c r="H157" i="1"/>
  <c r="J156" i="1"/>
  <c r="K156" i="1" s="1"/>
  <c r="M156" i="1" s="1"/>
  <c r="I156" i="1"/>
  <c r="H156" i="1"/>
  <c r="J155" i="1"/>
  <c r="K155" i="1" s="1"/>
  <c r="M155" i="1" s="1"/>
  <c r="I155" i="1"/>
  <c r="H155" i="1"/>
  <c r="J154" i="1"/>
  <c r="K154" i="1" s="1"/>
  <c r="M154" i="1" s="1"/>
  <c r="I154" i="1"/>
  <c r="H154" i="1"/>
  <c r="J153" i="1"/>
  <c r="K153" i="1" s="1"/>
  <c r="M153" i="1" s="1"/>
  <c r="I153" i="1"/>
  <c r="H153" i="1"/>
  <c r="J152" i="1"/>
  <c r="K152" i="1" s="1"/>
  <c r="M152" i="1" s="1"/>
  <c r="I152" i="1"/>
  <c r="H152" i="1"/>
  <c r="J151" i="1"/>
  <c r="K151" i="1" s="1"/>
  <c r="M151" i="1" s="1"/>
  <c r="I151" i="1"/>
  <c r="H151" i="1"/>
  <c r="J150" i="1"/>
  <c r="K150" i="1" s="1"/>
  <c r="M150" i="1" s="1"/>
  <c r="I150" i="1"/>
  <c r="H150" i="1"/>
  <c r="J149" i="1"/>
  <c r="K149" i="1" s="1"/>
  <c r="M149" i="1" s="1"/>
  <c r="I149" i="1"/>
  <c r="H149" i="1"/>
  <c r="J148" i="1"/>
  <c r="K148" i="1" s="1"/>
  <c r="M148" i="1" s="1"/>
  <c r="I148" i="1"/>
  <c r="H148" i="1"/>
  <c r="J147" i="1"/>
  <c r="K147" i="1" s="1"/>
  <c r="M147" i="1" s="1"/>
  <c r="I147" i="1"/>
  <c r="H147" i="1"/>
  <c r="J146" i="1"/>
  <c r="K146" i="1" s="1"/>
  <c r="M146" i="1" s="1"/>
  <c r="I146" i="1"/>
  <c r="H146" i="1"/>
  <c r="J145" i="1"/>
  <c r="K145" i="1" s="1"/>
  <c r="M145" i="1" s="1"/>
  <c r="I145" i="1"/>
  <c r="H145" i="1"/>
  <c r="J144" i="1"/>
  <c r="K144" i="1" s="1"/>
  <c r="M144" i="1" s="1"/>
  <c r="I144" i="1"/>
  <c r="H144" i="1"/>
  <c r="J143" i="1"/>
  <c r="K143" i="1" s="1"/>
  <c r="M143" i="1" s="1"/>
  <c r="I143" i="1"/>
  <c r="H143" i="1"/>
  <c r="J142" i="1"/>
  <c r="K142" i="1" s="1"/>
  <c r="M142" i="1" s="1"/>
  <c r="I142" i="1"/>
  <c r="H142" i="1"/>
  <c r="J141" i="1"/>
  <c r="K141" i="1" s="1"/>
  <c r="M141" i="1" s="1"/>
  <c r="I141" i="1"/>
  <c r="H141" i="1"/>
  <c r="J140" i="1"/>
  <c r="K140" i="1" s="1"/>
  <c r="M140" i="1" s="1"/>
  <c r="I140" i="1"/>
  <c r="H140" i="1"/>
  <c r="J139" i="1"/>
  <c r="K139" i="1" s="1"/>
  <c r="M139" i="1" s="1"/>
  <c r="I139" i="1"/>
  <c r="H139" i="1"/>
  <c r="J138" i="1"/>
  <c r="K138" i="1" s="1"/>
  <c r="M138" i="1" s="1"/>
  <c r="I138" i="1"/>
  <c r="H138" i="1"/>
  <c r="J137" i="1"/>
  <c r="K137" i="1" s="1"/>
  <c r="M137" i="1" s="1"/>
  <c r="I137" i="1"/>
  <c r="H137" i="1"/>
  <c r="J136" i="1"/>
  <c r="K136" i="1" s="1"/>
  <c r="M136" i="1" s="1"/>
  <c r="I136" i="1"/>
  <c r="H136" i="1"/>
  <c r="J135" i="1"/>
  <c r="K135" i="1" s="1"/>
  <c r="M135" i="1" s="1"/>
  <c r="I135" i="1"/>
  <c r="H135" i="1"/>
  <c r="J134" i="1"/>
  <c r="K134" i="1" s="1"/>
  <c r="M134" i="1" s="1"/>
  <c r="I134" i="1"/>
  <c r="H134" i="1"/>
  <c r="J133" i="1"/>
  <c r="K133" i="1" s="1"/>
  <c r="M133" i="1" s="1"/>
  <c r="I133" i="1"/>
  <c r="H133" i="1"/>
  <c r="J132" i="1"/>
  <c r="K132" i="1" s="1"/>
  <c r="M132" i="1" s="1"/>
  <c r="I132" i="1"/>
  <c r="H132" i="1"/>
  <c r="J131" i="1"/>
  <c r="K131" i="1" s="1"/>
  <c r="M131" i="1" s="1"/>
  <c r="I131" i="1"/>
  <c r="H131" i="1"/>
  <c r="J130" i="1"/>
  <c r="K130" i="1" s="1"/>
  <c r="M130" i="1" s="1"/>
  <c r="I130" i="1"/>
  <c r="H130" i="1"/>
  <c r="J129" i="1"/>
  <c r="K129" i="1" s="1"/>
  <c r="M129" i="1" s="1"/>
  <c r="I129" i="1"/>
  <c r="H129" i="1"/>
  <c r="J128" i="1"/>
  <c r="K128" i="1" s="1"/>
  <c r="M128" i="1" s="1"/>
  <c r="I128" i="1"/>
  <c r="H128" i="1"/>
  <c r="J127" i="1"/>
  <c r="K127" i="1" s="1"/>
  <c r="M127" i="1" s="1"/>
  <c r="I127" i="1"/>
  <c r="H127" i="1"/>
  <c r="J126" i="1"/>
  <c r="K126" i="1" s="1"/>
  <c r="M126" i="1" s="1"/>
  <c r="I126" i="1"/>
  <c r="H126" i="1"/>
  <c r="J125" i="1"/>
  <c r="K125" i="1" s="1"/>
  <c r="M125" i="1" s="1"/>
  <c r="I125" i="1"/>
  <c r="H125" i="1"/>
  <c r="J124" i="1"/>
  <c r="K124" i="1" s="1"/>
  <c r="M124" i="1" s="1"/>
  <c r="I124" i="1"/>
  <c r="H124" i="1"/>
  <c r="J123" i="1"/>
  <c r="K123" i="1" s="1"/>
  <c r="M123" i="1" s="1"/>
  <c r="I123" i="1"/>
  <c r="H123" i="1"/>
  <c r="J122" i="1"/>
  <c r="K122" i="1" s="1"/>
  <c r="M122" i="1" s="1"/>
  <c r="I122" i="1"/>
  <c r="H122" i="1"/>
  <c r="J121" i="1"/>
  <c r="K121" i="1" s="1"/>
  <c r="M121" i="1" s="1"/>
  <c r="I121" i="1"/>
  <c r="H121" i="1"/>
  <c r="J120" i="1"/>
  <c r="K120" i="1" s="1"/>
  <c r="M120" i="1" s="1"/>
  <c r="I120" i="1"/>
  <c r="H120" i="1"/>
  <c r="J119" i="1"/>
  <c r="K119" i="1" s="1"/>
  <c r="M119" i="1" s="1"/>
  <c r="I119" i="1"/>
  <c r="H119" i="1"/>
  <c r="J118" i="1"/>
  <c r="K118" i="1" s="1"/>
  <c r="M118" i="1" s="1"/>
  <c r="I118" i="1"/>
  <c r="H118" i="1"/>
  <c r="J117" i="1"/>
  <c r="K117" i="1" s="1"/>
  <c r="M117" i="1" s="1"/>
  <c r="I117" i="1"/>
  <c r="H117" i="1"/>
  <c r="J116" i="1"/>
  <c r="K116" i="1" s="1"/>
  <c r="M116" i="1" s="1"/>
  <c r="I116" i="1"/>
  <c r="H116" i="1"/>
  <c r="J115" i="1"/>
  <c r="K115" i="1" s="1"/>
  <c r="M115" i="1" s="1"/>
  <c r="I115" i="1"/>
  <c r="H115" i="1"/>
  <c r="J114" i="1"/>
  <c r="K114" i="1" s="1"/>
  <c r="M114" i="1" s="1"/>
  <c r="I114" i="1"/>
  <c r="H114" i="1"/>
  <c r="J113" i="1"/>
  <c r="K113" i="1" s="1"/>
  <c r="M113" i="1" s="1"/>
  <c r="I113" i="1"/>
  <c r="H113" i="1"/>
  <c r="J112" i="1"/>
  <c r="K112" i="1" s="1"/>
  <c r="M112" i="1" s="1"/>
  <c r="I112" i="1"/>
  <c r="H112" i="1"/>
  <c r="J111" i="1"/>
  <c r="K111" i="1" s="1"/>
  <c r="M111" i="1" s="1"/>
  <c r="I111" i="1"/>
  <c r="H111" i="1"/>
  <c r="J110" i="1"/>
  <c r="K110" i="1" s="1"/>
  <c r="M110" i="1" s="1"/>
  <c r="I110" i="1"/>
  <c r="H110" i="1"/>
  <c r="J109" i="1"/>
  <c r="K109" i="1" s="1"/>
  <c r="M109" i="1" s="1"/>
  <c r="I109" i="1"/>
  <c r="H109" i="1"/>
  <c r="J108" i="1"/>
  <c r="K108" i="1" s="1"/>
  <c r="M108" i="1" s="1"/>
  <c r="I108" i="1"/>
  <c r="H108" i="1"/>
  <c r="J107" i="1"/>
  <c r="K107" i="1" s="1"/>
  <c r="M107" i="1" s="1"/>
  <c r="I107" i="1"/>
  <c r="H107" i="1"/>
  <c r="J106" i="1"/>
  <c r="K106" i="1" s="1"/>
  <c r="M106" i="1" s="1"/>
  <c r="I106" i="1"/>
  <c r="H106" i="1"/>
  <c r="J105" i="1"/>
  <c r="K105" i="1" s="1"/>
  <c r="M105" i="1" s="1"/>
  <c r="I105" i="1"/>
  <c r="H105" i="1"/>
  <c r="J104" i="1"/>
  <c r="K104" i="1" s="1"/>
  <c r="M104" i="1" s="1"/>
  <c r="I104" i="1"/>
  <c r="H104" i="1"/>
  <c r="J103" i="1"/>
  <c r="K103" i="1" s="1"/>
  <c r="M103" i="1" s="1"/>
  <c r="I103" i="1"/>
  <c r="H103" i="1"/>
  <c r="J102" i="1"/>
  <c r="K102" i="1" s="1"/>
  <c r="M102" i="1" s="1"/>
  <c r="I102" i="1"/>
  <c r="H102" i="1"/>
  <c r="J101" i="1"/>
  <c r="K101" i="1" s="1"/>
  <c r="M101" i="1" s="1"/>
  <c r="I101" i="1"/>
  <c r="H101" i="1"/>
  <c r="J100" i="1"/>
  <c r="K100" i="1" s="1"/>
  <c r="M100" i="1" s="1"/>
  <c r="I100" i="1"/>
  <c r="H100" i="1"/>
  <c r="J99" i="1"/>
  <c r="K99" i="1" s="1"/>
  <c r="M99" i="1" s="1"/>
  <c r="I99" i="1"/>
  <c r="H99" i="1"/>
  <c r="J98" i="1"/>
  <c r="K98" i="1" s="1"/>
  <c r="M98" i="1" s="1"/>
  <c r="I98" i="1"/>
  <c r="H98" i="1"/>
  <c r="J97" i="1"/>
  <c r="K97" i="1" s="1"/>
  <c r="M97" i="1" s="1"/>
  <c r="I97" i="1"/>
  <c r="H97" i="1"/>
  <c r="J96" i="1"/>
  <c r="K96" i="1" s="1"/>
  <c r="M96" i="1" s="1"/>
  <c r="I96" i="1"/>
  <c r="H96" i="1"/>
  <c r="J95" i="1"/>
  <c r="K95" i="1" s="1"/>
  <c r="M95" i="1" s="1"/>
  <c r="I95" i="1"/>
  <c r="H95" i="1"/>
  <c r="J94" i="1"/>
  <c r="K94" i="1" s="1"/>
  <c r="M94" i="1" s="1"/>
  <c r="I94" i="1"/>
  <c r="H94" i="1"/>
  <c r="J93" i="1"/>
  <c r="K93" i="1" s="1"/>
  <c r="M93" i="1" s="1"/>
  <c r="I93" i="1"/>
  <c r="H93" i="1"/>
  <c r="J92" i="1"/>
  <c r="K92" i="1" s="1"/>
  <c r="M92" i="1" s="1"/>
  <c r="I92" i="1"/>
  <c r="H92" i="1"/>
  <c r="J91" i="1"/>
  <c r="K91" i="1" s="1"/>
  <c r="M91" i="1" s="1"/>
  <c r="I91" i="1"/>
  <c r="H91" i="1"/>
  <c r="J90" i="1"/>
  <c r="K90" i="1" s="1"/>
  <c r="M90" i="1" s="1"/>
  <c r="I90" i="1"/>
  <c r="H90" i="1"/>
  <c r="J89" i="1"/>
  <c r="K89" i="1" s="1"/>
  <c r="M89" i="1" s="1"/>
  <c r="I89" i="1"/>
  <c r="H89" i="1"/>
  <c r="J88" i="1"/>
  <c r="K88" i="1" s="1"/>
  <c r="M88" i="1" s="1"/>
  <c r="I88" i="1"/>
  <c r="H88" i="1"/>
  <c r="J87" i="1"/>
  <c r="K87" i="1" s="1"/>
  <c r="M87" i="1" s="1"/>
  <c r="I87" i="1"/>
  <c r="H87" i="1"/>
  <c r="J86" i="1"/>
  <c r="K86" i="1" s="1"/>
  <c r="M86" i="1" s="1"/>
  <c r="I86" i="1"/>
  <c r="H86" i="1"/>
  <c r="J85" i="1"/>
  <c r="K85" i="1" s="1"/>
  <c r="M85" i="1" s="1"/>
  <c r="I85" i="1"/>
  <c r="H85" i="1"/>
  <c r="J84" i="1"/>
  <c r="K84" i="1" s="1"/>
  <c r="M84" i="1" s="1"/>
  <c r="I84" i="1"/>
  <c r="H84" i="1"/>
  <c r="J83" i="1"/>
  <c r="K83" i="1" s="1"/>
  <c r="M83" i="1" s="1"/>
  <c r="I83" i="1"/>
  <c r="H83" i="1"/>
  <c r="J82" i="1"/>
  <c r="K82" i="1" s="1"/>
  <c r="M82" i="1" s="1"/>
  <c r="I82" i="1"/>
  <c r="H82" i="1"/>
  <c r="J81" i="1"/>
  <c r="K81" i="1" s="1"/>
  <c r="M81" i="1" s="1"/>
  <c r="I81" i="1"/>
  <c r="H81" i="1"/>
  <c r="J80" i="1"/>
  <c r="K80" i="1" s="1"/>
  <c r="M80" i="1" s="1"/>
  <c r="I80" i="1"/>
  <c r="H80" i="1"/>
  <c r="J79" i="1"/>
  <c r="K79" i="1" s="1"/>
  <c r="M79" i="1" s="1"/>
  <c r="I79" i="1"/>
  <c r="H79" i="1"/>
  <c r="J78" i="1"/>
  <c r="K78" i="1" s="1"/>
  <c r="M78" i="1" s="1"/>
  <c r="I78" i="1"/>
  <c r="H78" i="1"/>
  <c r="J77" i="1"/>
  <c r="K77" i="1" s="1"/>
  <c r="M77" i="1" s="1"/>
  <c r="I77" i="1"/>
  <c r="H77" i="1"/>
  <c r="J76" i="1"/>
  <c r="K76" i="1" s="1"/>
  <c r="M76" i="1" s="1"/>
  <c r="I76" i="1"/>
  <c r="H76" i="1"/>
  <c r="J75" i="1"/>
  <c r="K75" i="1" s="1"/>
  <c r="M75" i="1" s="1"/>
  <c r="I75" i="1"/>
  <c r="H75" i="1"/>
  <c r="J74" i="1"/>
  <c r="K74" i="1" s="1"/>
  <c r="M74" i="1" s="1"/>
  <c r="I74" i="1"/>
  <c r="H74" i="1"/>
  <c r="J73" i="1"/>
  <c r="K73" i="1" s="1"/>
  <c r="M73" i="1" s="1"/>
  <c r="I73" i="1"/>
  <c r="H73" i="1"/>
  <c r="J72" i="1"/>
  <c r="K72" i="1" s="1"/>
  <c r="M72" i="1" s="1"/>
  <c r="I72" i="1"/>
  <c r="H72" i="1"/>
  <c r="J71" i="1"/>
  <c r="K71" i="1" s="1"/>
  <c r="M71" i="1" s="1"/>
  <c r="I71" i="1"/>
  <c r="H71" i="1"/>
  <c r="J70" i="1"/>
  <c r="K70" i="1" s="1"/>
  <c r="M70" i="1" s="1"/>
  <c r="I70" i="1"/>
  <c r="H70" i="1"/>
  <c r="J69" i="1"/>
  <c r="K69" i="1" s="1"/>
  <c r="M69" i="1" s="1"/>
  <c r="I69" i="1"/>
  <c r="H69" i="1"/>
  <c r="J68" i="1"/>
  <c r="K68" i="1" s="1"/>
  <c r="M68" i="1" s="1"/>
  <c r="I68" i="1"/>
  <c r="H68" i="1"/>
  <c r="J67" i="1"/>
  <c r="K67" i="1" s="1"/>
  <c r="M67" i="1" s="1"/>
  <c r="I67" i="1"/>
  <c r="H67" i="1"/>
  <c r="J66" i="1"/>
  <c r="K66" i="1" s="1"/>
  <c r="M66" i="1" s="1"/>
  <c r="I66" i="1"/>
  <c r="H66" i="1"/>
  <c r="J65" i="1"/>
  <c r="K65" i="1" s="1"/>
  <c r="M65" i="1" s="1"/>
  <c r="I65" i="1"/>
  <c r="H65" i="1"/>
  <c r="J64" i="1"/>
  <c r="K64" i="1" s="1"/>
  <c r="M64" i="1" s="1"/>
  <c r="I64" i="1"/>
  <c r="H64" i="1"/>
  <c r="J63" i="1"/>
  <c r="K63" i="1" s="1"/>
  <c r="M63" i="1" s="1"/>
  <c r="I63" i="1"/>
  <c r="H63" i="1"/>
  <c r="J62" i="1"/>
  <c r="K62" i="1" s="1"/>
  <c r="M62" i="1" s="1"/>
  <c r="I62" i="1"/>
  <c r="H62" i="1"/>
  <c r="J61" i="1"/>
  <c r="K61" i="1" s="1"/>
  <c r="M61" i="1" s="1"/>
  <c r="I61" i="1"/>
  <c r="H61" i="1"/>
  <c r="J60" i="1"/>
  <c r="K60" i="1" s="1"/>
  <c r="M60" i="1" s="1"/>
  <c r="I60" i="1"/>
  <c r="H60" i="1"/>
  <c r="J59" i="1"/>
  <c r="K59" i="1" s="1"/>
  <c r="M59" i="1" s="1"/>
  <c r="I59" i="1"/>
  <c r="H59" i="1"/>
  <c r="M58" i="1"/>
  <c r="J58" i="1"/>
  <c r="K58" i="1" s="1"/>
  <c r="I58" i="1"/>
  <c r="H58" i="1"/>
  <c r="J57" i="1"/>
  <c r="K57" i="1" s="1"/>
  <c r="M57" i="1" s="1"/>
  <c r="I57" i="1"/>
  <c r="H57" i="1"/>
  <c r="J56" i="1"/>
  <c r="K56" i="1" s="1"/>
  <c r="M56" i="1" s="1"/>
  <c r="I56" i="1"/>
  <c r="H56" i="1"/>
  <c r="J55" i="1"/>
  <c r="K55" i="1" s="1"/>
  <c r="M55" i="1" s="1"/>
  <c r="I55" i="1"/>
  <c r="H55" i="1"/>
  <c r="J54" i="1"/>
  <c r="K54" i="1" s="1"/>
  <c r="M54" i="1" s="1"/>
  <c r="I54" i="1"/>
  <c r="H54" i="1"/>
  <c r="J53" i="1"/>
  <c r="K53" i="1" s="1"/>
  <c r="M53" i="1" s="1"/>
  <c r="I53" i="1"/>
  <c r="H53" i="1"/>
  <c r="J52" i="1"/>
  <c r="K52" i="1" s="1"/>
  <c r="M52" i="1" s="1"/>
  <c r="I52" i="1"/>
  <c r="H52" i="1"/>
  <c r="J51" i="1"/>
  <c r="K51" i="1" s="1"/>
  <c r="M51" i="1" s="1"/>
  <c r="I51" i="1"/>
  <c r="H51" i="1"/>
  <c r="J50" i="1"/>
  <c r="K50" i="1" s="1"/>
  <c r="M50" i="1" s="1"/>
  <c r="I50" i="1"/>
  <c r="H50" i="1"/>
  <c r="J49" i="1"/>
  <c r="K49" i="1" s="1"/>
  <c r="M49" i="1" s="1"/>
  <c r="I49" i="1"/>
  <c r="H49" i="1"/>
  <c r="J48" i="1"/>
  <c r="K48" i="1" s="1"/>
  <c r="M48" i="1" s="1"/>
  <c r="I48" i="1"/>
  <c r="H48" i="1"/>
  <c r="J47" i="1"/>
  <c r="K47" i="1" s="1"/>
  <c r="M47" i="1" s="1"/>
  <c r="I47" i="1"/>
  <c r="H47" i="1"/>
  <c r="J46" i="1"/>
  <c r="K46" i="1" s="1"/>
  <c r="M46" i="1" s="1"/>
  <c r="I46" i="1"/>
  <c r="H46" i="1"/>
  <c r="J45" i="1"/>
  <c r="K45" i="1" s="1"/>
  <c r="M45" i="1" s="1"/>
  <c r="I45" i="1"/>
  <c r="H45" i="1"/>
  <c r="J44" i="1"/>
  <c r="K44" i="1" s="1"/>
  <c r="M44" i="1" s="1"/>
  <c r="I44" i="1"/>
  <c r="H44" i="1"/>
  <c r="J43" i="1"/>
  <c r="K43" i="1" s="1"/>
  <c r="M43" i="1" s="1"/>
  <c r="I43" i="1"/>
  <c r="H43" i="1"/>
  <c r="M42" i="1"/>
  <c r="J42" i="1"/>
  <c r="K42" i="1" s="1"/>
  <c r="I42" i="1"/>
  <c r="H42" i="1"/>
  <c r="J41" i="1"/>
  <c r="K41" i="1" s="1"/>
  <c r="M41" i="1" s="1"/>
  <c r="I41" i="1"/>
  <c r="H41" i="1"/>
  <c r="J40" i="1"/>
  <c r="K40" i="1" s="1"/>
  <c r="M40" i="1" s="1"/>
  <c r="I40" i="1"/>
  <c r="H40" i="1"/>
  <c r="J39" i="1"/>
  <c r="K39" i="1" s="1"/>
  <c r="M39" i="1" s="1"/>
  <c r="I39" i="1"/>
  <c r="H39" i="1"/>
  <c r="J38" i="1"/>
  <c r="K38" i="1" s="1"/>
  <c r="M38" i="1" s="1"/>
  <c r="I38" i="1"/>
  <c r="H38" i="1"/>
  <c r="J37" i="1"/>
  <c r="K37" i="1" s="1"/>
  <c r="M37" i="1" s="1"/>
  <c r="I37" i="1"/>
  <c r="H37" i="1"/>
  <c r="J36" i="1"/>
  <c r="K36" i="1" s="1"/>
  <c r="M36" i="1" s="1"/>
  <c r="I36" i="1"/>
  <c r="H36" i="1"/>
  <c r="J35" i="1"/>
  <c r="K35" i="1" s="1"/>
  <c r="M35" i="1" s="1"/>
  <c r="I35" i="1"/>
  <c r="H35" i="1"/>
  <c r="J34" i="1"/>
  <c r="K34" i="1" s="1"/>
  <c r="M34" i="1" s="1"/>
  <c r="I34" i="1"/>
  <c r="H34" i="1"/>
  <c r="J33" i="1"/>
  <c r="K33" i="1" s="1"/>
  <c r="M33" i="1" s="1"/>
  <c r="I33" i="1"/>
  <c r="H33" i="1"/>
  <c r="J32" i="1"/>
  <c r="K32" i="1" s="1"/>
  <c r="M32" i="1" s="1"/>
  <c r="I32" i="1"/>
  <c r="H32" i="1"/>
  <c r="J31" i="1"/>
  <c r="K31" i="1" s="1"/>
  <c r="M31" i="1" s="1"/>
  <c r="I31" i="1"/>
  <c r="H31" i="1"/>
  <c r="J30" i="1"/>
  <c r="K30" i="1" s="1"/>
  <c r="M30" i="1" s="1"/>
  <c r="I30" i="1"/>
  <c r="H30" i="1"/>
  <c r="J29" i="1"/>
  <c r="K29" i="1" s="1"/>
  <c r="M29" i="1" s="1"/>
  <c r="I29" i="1"/>
  <c r="H29" i="1"/>
  <c r="J28" i="1"/>
  <c r="K28" i="1" s="1"/>
  <c r="M28" i="1" s="1"/>
  <c r="I28" i="1"/>
  <c r="H28" i="1"/>
  <c r="J27" i="1"/>
  <c r="K27" i="1" s="1"/>
  <c r="M27" i="1" s="1"/>
  <c r="I27" i="1"/>
  <c r="H27" i="1"/>
  <c r="M26" i="1"/>
  <c r="J26" i="1"/>
  <c r="K26" i="1" s="1"/>
  <c r="I26" i="1"/>
  <c r="H26" i="1"/>
  <c r="J25" i="1"/>
  <c r="K25" i="1" s="1"/>
  <c r="M25" i="1" s="1"/>
  <c r="I25" i="1"/>
  <c r="H25" i="1"/>
  <c r="J24" i="1"/>
  <c r="K24" i="1" s="1"/>
  <c r="M24" i="1" s="1"/>
  <c r="I24" i="1"/>
  <c r="H24" i="1"/>
  <c r="J23" i="1"/>
  <c r="K23" i="1" s="1"/>
  <c r="M23" i="1" s="1"/>
  <c r="I23" i="1"/>
  <c r="H23" i="1"/>
  <c r="J22" i="1"/>
  <c r="K22" i="1" s="1"/>
  <c r="M22" i="1" s="1"/>
  <c r="I22" i="1"/>
  <c r="H22" i="1"/>
  <c r="J21" i="1"/>
  <c r="K21" i="1" s="1"/>
  <c r="M21" i="1" s="1"/>
  <c r="I21" i="1"/>
  <c r="H21" i="1"/>
  <c r="J20" i="1"/>
  <c r="K20" i="1" s="1"/>
  <c r="M20" i="1" s="1"/>
  <c r="I20" i="1"/>
  <c r="H20" i="1"/>
  <c r="J19" i="1"/>
  <c r="K19" i="1" s="1"/>
  <c r="M19" i="1" s="1"/>
  <c r="I19" i="1"/>
  <c r="H19" i="1"/>
  <c r="J18" i="1"/>
  <c r="K18" i="1" s="1"/>
  <c r="M18" i="1" s="1"/>
  <c r="I18" i="1"/>
  <c r="H18" i="1"/>
  <c r="J17" i="1"/>
  <c r="K17" i="1" s="1"/>
  <c r="M17" i="1" s="1"/>
  <c r="I17" i="1"/>
  <c r="H17" i="1"/>
  <c r="J16" i="1"/>
  <c r="K16" i="1" s="1"/>
  <c r="M16" i="1" s="1"/>
  <c r="I16" i="1"/>
  <c r="H16" i="1"/>
  <c r="J15" i="1"/>
  <c r="K15" i="1" s="1"/>
  <c r="M15" i="1" s="1"/>
  <c r="I15" i="1"/>
  <c r="H15" i="1"/>
  <c r="J14" i="1"/>
  <c r="K14" i="1" s="1"/>
  <c r="M14" i="1" s="1"/>
  <c r="I14" i="1"/>
  <c r="H14" i="1"/>
  <c r="J13" i="1"/>
  <c r="K13" i="1" s="1"/>
  <c r="M13" i="1" s="1"/>
  <c r="I13" i="1"/>
  <c r="H13" i="1"/>
  <c r="J12" i="1"/>
  <c r="K12" i="1" s="1"/>
  <c r="M12" i="1" s="1"/>
  <c r="I12" i="1"/>
  <c r="H12" i="1"/>
  <c r="J11" i="1"/>
  <c r="K11" i="1" s="1"/>
  <c r="M11" i="1" s="1"/>
  <c r="I11" i="1"/>
  <c r="H11" i="1"/>
  <c r="M10" i="1"/>
  <c r="J10" i="1"/>
  <c r="K10" i="1" s="1"/>
  <c r="I10" i="1"/>
  <c r="H10" i="1"/>
  <c r="J9" i="1"/>
  <c r="K9" i="1" s="1"/>
  <c r="I9" i="1"/>
  <c r="H9" i="1"/>
  <c r="N8" i="3" l="1"/>
  <c r="N45" i="3" s="1"/>
  <c r="M474" i="2"/>
  <c r="K474" i="2"/>
  <c r="J300" i="1"/>
  <c r="K300" i="1"/>
  <c r="H300" i="1"/>
  <c r="I300" i="1"/>
  <c r="L474" i="2" l="1"/>
  <c r="M9" i="1"/>
  <c r="M30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<sst xmlns="http://schemas.openxmlformats.org/spreadsheetml/2006/main" count="4025" uniqueCount="1082">
  <si>
    <t>INSTITUTO TECNICO SUPERIOR COMUNITARIO ITSC</t>
  </si>
  <si>
    <t>DIRECCION DE GESTION HUMANA</t>
  </si>
  <si>
    <t xml:space="preserve">No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</si>
  <si>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</si>
  <si>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</si>
  <si>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</si>
  <si>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</si>
  <si>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</si>
  <si>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</si>
  <si>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</si>
  <si>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</si>
  <si>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</si>
  <si>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</si>
  <si>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</si>
  <si>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</si>
  <si>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EDWIN HEREDIA SEVERINO</t>
  </si>
  <si>
    <t>DOCENTE</t>
  </si>
  <si>
    <t>M</t>
  </si>
  <si>
    <t>CONTRATADO</t>
  </si>
  <si>
    <t>VICERRECTORIA ACADEMICA</t>
  </si>
  <si>
    <t>FELIX ANTONIO BRYAN MARIUS</t>
  </si>
  <si>
    <t>NESTOR JUAN RODRIGUEZ DE LA CRUZ</t>
  </si>
  <si>
    <t>MARIBEL BIDO MORA</t>
  </si>
  <si>
    <t>F</t>
  </si>
  <si>
    <t>AURIS FRANCINA VEGAZO LOCKHART</t>
  </si>
  <si>
    <t>JUAN CARLOS JULIO FERNANDEZ GARCIA</t>
  </si>
  <si>
    <t>WENDY SUSANA LIZ QUELIZ AQUINO</t>
  </si>
  <si>
    <t>SIXTO JESUS PAYANO FERNANDEZ</t>
  </si>
  <si>
    <t>FATIMA PAOLA GARCIA TERRERO</t>
  </si>
  <si>
    <t>MARIELL RAMERLYN PORTORREAL CRUZ</t>
  </si>
  <si>
    <t>IRIS MERCEDES LABATA CRUZ</t>
  </si>
  <si>
    <t>MIGUEL REYES TAPIA</t>
  </si>
  <si>
    <t>JOSE ARMANDO RIJO MERCEDES</t>
  </si>
  <si>
    <t>ANTONIO JOSUE LIRIANO FELIZ</t>
  </si>
  <si>
    <t>HUBERT ALEXANDER REYES PACHECO</t>
  </si>
  <si>
    <t>FLORENTINO BATISTA BATISTA</t>
  </si>
  <si>
    <t>EDWIN MANUEL MIESES HERNANDEZ</t>
  </si>
  <si>
    <t>ANA ANTONIA OGANDO MORA</t>
  </si>
  <si>
    <t>MIRIAM DOMINGA COISCOU RAMIREZ</t>
  </si>
  <si>
    <t>LUDDY JACQUELINE GARCIA DE RODRIGUEZ</t>
  </si>
  <si>
    <t>PATRICIA MEJIA CAIRO</t>
  </si>
  <si>
    <t>MARCELLA MARTINEZ DUVERGE</t>
  </si>
  <si>
    <t>ROSSMARY MONTES DE OCA ADAMES</t>
  </si>
  <si>
    <t>MANUEL ARISMENDY MATOS MATOS</t>
  </si>
  <si>
    <t>DORKA MERALIS MORETA VALERIO</t>
  </si>
  <si>
    <t>FLAVIA CRISTINA NUÑEZ RAMOS</t>
  </si>
  <si>
    <t>ANYELINA STEFFANI ORTIZ ROSARIO</t>
  </si>
  <si>
    <t>DOCENTES PRACTICAS</t>
  </si>
  <si>
    <t>MARIA YSABEL PALM UREÑA</t>
  </si>
  <si>
    <t>ANA LINARES PEGUERO</t>
  </si>
  <si>
    <t>FRANCISCA PUELLO ALMONTE</t>
  </si>
  <si>
    <t>INOSENCIA ROSARIO ROBLES DE PEREZ</t>
  </si>
  <si>
    <t>GERMANIA YRENI TERRERO CUEVAS</t>
  </si>
  <si>
    <t>NIURKA ELIZABET VALDEZ BATISTA</t>
  </si>
  <si>
    <t>FRANCIA ELENA ZAPATA DE RAMIREZ</t>
  </si>
  <si>
    <t>CONSTANZA MUÑOZ SIRENA</t>
  </si>
  <si>
    <t>BELGICA ALTAGRACIA VALDEZ GONZALEZ</t>
  </si>
  <si>
    <t>MELANEA LANDO BERROA</t>
  </si>
  <si>
    <t>VENECIA GARCIA</t>
  </si>
  <si>
    <t>MARIA NIEVE JIMENEZ AQUINO</t>
  </si>
  <si>
    <t>MARIA ALTAGRACIA BAEZ QUEZADA</t>
  </si>
  <si>
    <t>JUANA CLARIBEL BRITO</t>
  </si>
  <si>
    <t>ODRIS MERCEDES MERCEDES</t>
  </si>
  <si>
    <t>SEVERA AMPARO DE JESUS</t>
  </si>
  <si>
    <t>MARIA GARCIA</t>
  </si>
  <si>
    <t>DOLORES INMACULADA ESTEVEZ MARMOL</t>
  </si>
  <si>
    <t>SONIA DILANIA SUAREZ</t>
  </si>
  <si>
    <t>ALTAGRACIA DE LA CRUZ TORRES</t>
  </si>
  <si>
    <t>CARIDAD ROJAS HEREDIA</t>
  </si>
  <si>
    <t>SANTA MUÑOZ SANTOS</t>
  </si>
  <si>
    <t>ANDRES GUILLERMO PICHARDO SMITH</t>
  </si>
  <si>
    <t>CARMEN YULEYDY DE AZA OVALLE</t>
  </si>
  <si>
    <t>DIANE SOSA CORREA</t>
  </si>
  <si>
    <t>YUDERKA DEL ROCIO MONCION GUTIERREZ</t>
  </si>
  <si>
    <t>RICARDO CESAR REYNOSO RODRIGUEZ</t>
  </si>
  <si>
    <t>LIBRADA ALTAGRACIA ONEIL CONTRERAS</t>
  </si>
  <si>
    <t>HILDA IVELY ALTAGRACIA ARIAS CRUZ</t>
  </si>
  <si>
    <t>TONY BOCIGALUPPE PEREZ ALVAREZ</t>
  </si>
  <si>
    <t>JEAN CARLOS CARPIO SANTANA</t>
  </si>
  <si>
    <t>SILVIA ARELIS SANCHEZ Y SANCHEZ</t>
  </si>
  <si>
    <t>HENRY JAVIER LIRIANO VERAS</t>
  </si>
  <si>
    <t>FRANCIA ANGELINA TRINIDAD GONZALEZ</t>
  </si>
  <si>
    <t>LEGNA MASSIEL SUAZO RODRIGUEZ</t>
  </si>
  <si>
    <t>MAGALYS ESTHER ASUNCION TORIBIO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</si>
  <si>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</si>
  <si>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</si>
  <si>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</si>
  <si>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</si>
  <si>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</si>
  <si>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ADRIANA JEANETTE MARQUEZ MARTINEZ</t>
  </si>
  <si>
    <t>NESTOR JULIO MATOS UREÑA</t>
  </si>
  <si>
    <t>RAFAELA DE LOS ANGELES JIMENEZ</t>
  </si>
  <si>
    <t>GUNTER ARTURO LORENZO RODRIGUEZ</t>
  </si>
  <si>
    <t>NEHEMIAS FELIZ SUERO</t>
  </si>
  <si>
    <t>PAULA MIOSOTIS FERNANDEZ AMPARO</t>
  </si>
  <si>
    <t>MOISES SANTANA CASTRO</t>
  </si>
  <si>
    <t>FRANCIS JAVIER ROSA RODRIGUEZ</t>
  </si>
  <si>
    <t>JUSTINA LEYBA AQUINO</t>
  </si>
  <si>
    <t>MAYRA JACQUELINE MERCEDES PEREZ</t>
  </si>
  <si>
    <t>JOSE DE LOS SANTOS FLORENTINO ROMERO</t>
  </si>
  <si>
    <t>REINILDA GUTIERREZ ALVARES</t>
  </si>
  <si>
    <t>MARIA DEL CARMEN MENA JEREZ</t>
  </si>
  <si>
    <t>YOEL BELLO CORPORAN</t>
  </si>
  <si>
    <t>WILDA JOSEFINA FLORENTINO VARGAS</t>
  </si>
  <si>
    <t>ANA YSABEL ARROYO DE JESUS</t>
  </si>
  <si>
    <t>JAVIER DE JESUS PAULINO</t>
  </si>
  <si>
    <t>AMADO MEDINA AMPARO</t>
  </si>
  <si>
    <t>NELIO OMAR PEÑA</t>
  </si>
  <si>
    <t>WILKINS RUDIS ENCARNACION MENDEZ</t>
  </si>
  <si>
    <t>ANTONIO MANUEL ROJAS TAVERAS</t>
  </si>
  <si>
    <t>CARLOS ULERIO REYES</t>
  </si>
  <si>
    <t>CRISTINO ANTONIO CASTILLO MARTE</t>
  </si>
  <si>
    <t>DANILO PASCUAL MEDINA LEBRON</t>
  </si>
  <si>
    <t>LUIS FELIPE MATEO TAPIA</t>
  </si>
  <si>
    <t>FRANCIS DANIEL DISLA PEÑA</t>
  </si>
  <si>
    <t>LEOCADIA BAEZ SANCHEZ</t>
  </si>
  <si>
    <t>SANTIAGO NUÑEZ MENA</t>
  </si>
  <si>
    <t>ASCELLI SUAZO HERRERA</t>
  </si>
  <si>
    <t>MIGUEL AQUILES NINA JAVIER</t>
  </si>
  <si>
    <t>LENNIN ISIDRO JAVIER PIÑA</t>
  </si>
  <si>
    <t>DELVIS ALEXANDER MERAN ALCANTARA</t>
  </si>
  <si>
    <t>DANY DE JESUS MARTINEZ</t>
  </si>
  <si>
    <t>EDISON PEREZ RAMIREZ</t>
  </si>
  <si>
    <t>SANDINO PERDOMO AQUINO</t>
  </si>
  <si>
    <t>ANDRES NICOLAS FERNANDEZ FERNANDEZ</t>
  </si>
  <si>
    <t>YOKASTA FRANCISCA PEREZ JIMENEZ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</si>
  <si>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</si>
  <si>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</si>
  <si>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</si>
  <si>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</si>
  <si>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</si>
  <si>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</si>
  <si>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TEULY CABRERA FORTUNA</t>
  </si>
  <si>
    <t>GREGORIO PORFIRIO RIVAS MARTINEZ</t>
  </si>
  <si>
    <t>YSABEL CRISTINA MOJICA</t>
  </si>
  <si>
    <t>MARTHA PAULINA CAMPUSANO ROJAS</t>
  </si>
  <si>
    <t>NICOLASA PELEGRINA RODRIGUEZ MATOS</t>
  </si>
  <si>
    <t>RAMON RODRIGUEZ JIMENEZ</t>
  </si>
  <si>
    <t>GREGORIA GUZMAN POLANCO</t>
  </si>
  <si>
    <t>RAMON ALFONSO MATOS GALAN</t>
  </si>
  <si>
    <t>VICTOR ORTIZ MENDEZ</t>
  </si>
  <si>
    <t>ANGELI GIVANNA MATEO ACEVEDO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</si>
  <si>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</si>
  <si>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</si>
  <si>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</si>
  <si>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</si>
  <si>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</si>
  <si>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</si>
  <si>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</si>
  <si>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</si>
  <si>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</si>
  <si>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</si>
  <si>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</si>
  <si>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</si>
  <si>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</si>
  <si>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EUSEBIA TAVERAS FORTUNA</t>
  </si>
  <si>
    <t>JUDITH EMENEGILDA DUVERNAY CUEVAS</t>
  </si>
  <si>
    <t>LEDY SILVANA JAIMES ESPINEL</t>
  </si>
  <si>
    <t>MERCEDES ANTONIO FANITH</t>
  </si>
  <si>
    <t>JOSE RAMON PAULINO GORIS</t>
  </si>
  <si>
    <t>JOHNY MARTIRES CARABALLO VASQUEZ</t>
  </si>
  <si>
    <t>IVAN SALVADOR CASTRO GONZALEZ</t>
  </si>
  <si>
    <t>EVELYN JOSEFINA RIVERA MEJIA</t>
  </si>
  <si>
    <t>JOSE HERMINIO THEN TAVERAS</t>
  </si>
  <si>
    <t>JULISSA VARGAS MORENO</t>
  </si>
  <si>
    <t>ROXANNA ALTAGRACIA MOTA</t>
  </si>
  <si>
    <t>BEATRIZ JEANNETTE MARTINEZ COLLADO</t>
  </si>
  <si>
    <t>HEDIBERTO REYNOSO DIAZ</t>
  </si>
  <si>
    <t>JOE MANUEL MATOS ALMONTE</t>
  </si>
  <si>
    <t>OLIVER RAMOS ALMONTE</t>
  </si>
  <si>
    <t>MIGUEL ANGEL ESPINAL DE LA CRUZ</t>
  </si>
  <si>
    <t>ANA TIJILDE SERRATA PEÑA</t>
  </si>
  <si>
    <t>EDWIN JOSE RODRIGUEZ MEJIA</t>
  </si>
  <si>
    <t>HECTOR EMILIO CANARIO LEAL</t>
  </si>
  <si>
    <t>NELSON RAFAEL LAMA BIDO</t>
  </si>
  <si>
    <t>MARIA VERONICA LORA ESPINAL</t>
  </si>
  <si>
    <t>ALTAGRACIA JOSEFINA RODRIGUEZ MATOS</t>
  </si>
  <si>
    <t>KAREN NATACHA TINEO MERCEDES</t>
  </si>
  <si>
    <t>ROSANNA ELIZABETH HOLGUIN MORILLO</t>
  </si>
  <si>
    <t>CRISTINA RAMIREZ MOYA</t>
  </si>
  <si>
    <t>MILAGROS ARIANNY REYES GARCIA</t>
  </si>
  <si>
    <t>ROSANNA MARQUEZ VALDEZ</t>
  </si>
  <si>
    <t>ALTAGRACIA JOSEFINA RAMIREZ RAMIREZ</t>
  </si>
  <si>
    <t>CRISTINA MERCEDES ABREU</t>
  </si>
  <si>
    <t>GETRO CLEMENT</t>
  </si>
  <si>
    <t>NURIS ISABEL CAMPUSANO ROJAS</t>
  </si>
  <si>
    <t>ROSA INMACULADA BLANCO SUAREZ</t>
  </si>
  <si>
    <t>RAFAEL DE LA CRUZ PEREZ</t>
  </si>
  <si>
    <t>YVAN EMILIO DEMORIZI FERNANDEZ</t>
  </si>
  <si>
    <t>FRANCISCO ROSARIO CARO DE LEON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</si>
  <si>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</si>
  <si>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</si>
  <si>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</si>
  <si>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</si>
  <si>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</si>
  <si>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</si>
  <si>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NICANOR PEGUERO GARCIA</t>
  </si>
  <si>
    <t>RUTH ESTHER SANTANA MARTE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</si>
  <si>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</si>
  <si>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</si>
  <si>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</si>
  <si>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</si>
  <si>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</si>
  <si>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</si>
  <si>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</si>
  <si>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ANDREA FRANJUL SANCHEZ</t>
  </si>
  <si>
    <t>JOAN ALEXANDER DIAZ CARABALLO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</si>
  <si>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</si>
  <si>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</si>
  <si>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</si>
  <si>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</si>
  <si>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</si>
  <si>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</si>
  <si>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</si>
  <si>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RAMONA ALTAGRACIA FRIAS CORTORREAL</t>
  </si>
  <si>
    <t>FRANKLIN ULISES CEDEÑO VILLAVICENCIO</t>
  </si>
  <si>
    <t>EVELIA CASTILLO ACOSTA</t>
  </si>
  <si>
    <t>EDWIN MIGUEL CRUZ ROA</t>
  </si>
  <si>
    <t>ABRAHAN ZARZUELA ASENCIO</t>
  </si>
  <si>
    <t>PEDRO RAFAEL TORRES MATA</t>
  </si>
  <si>
    <t>ARSENIO VILLANUEVA CARREÑO</t>
  </si>
  <si>
    <t>LILIAN AURORA TAVERAS RIVERA</t>
  </si>
  <si>
    <t>ANTONIO DE JESUS BONILLA TAVERAS</t>
  </si>
  <si>
    <t>GISELLE COLLADO MARTE</t>
  </si>
  <si>
    <t>MATIAS BENJAMIN REYNOSO VIZCAINO</t>
  </si>
  <si>
    <t>VICTOR ARMANDO HENRIQUEZ UBIERA</t>
  </si>
  <si>
    <t>JAHAIRA FAJARDO MONTAS</t>
  </si>
  <si>
    <t>DIOFANTO MILIANO BATISTA</t>
  </si>
  <si>
    <t>ENRIQUE ROMAN SAAVEDRA LAZARDO</t>
  </si>
  <si>
    <t>MARISOL GERALDINO MELO</t>
  </si>
  <si>
    <t>PAMELA FRANCHESKA CUELLO CEPEDA</t>
  </si>
  <si>
    <t>ZAIRIS GONZALEZ PEGUERO</t>
  </si>
  <si>
    <t>YANELYS CANARIO DE LOS SANTOS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</si>
  <si>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</si>
  <si>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</si>
  <si>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</si>
  <si>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</si>
  <si>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</si>
  <si>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BRAULIO ZARZUELA</t>
  </si>
  <si>
    <t>HUGO OMAR FERNANDEZ VASQUEZ</t>
  </si>
  <si>
    <t>MICHAEL RAMIREZ ROA</t>
  </si>
  <si>
    <t>LUIS BESSEWELL FELIZ FELIZ</t>
  </si>
  <si>
    <t>JUAN EVANGELISTA BEATO BERROA</t>
  </si>
  <si>
    <t>EDGAR MIGUEL CAMILO CRUZ</t>
  </si>
  <si>
    <t>DAIGORO RICARDO SANCHEZ VALOY</t>
  </si>
  <si>
    <t>ANGELA MORLA YNOA</t>
  </si>
  <si>
    <t>GERMAN LEONARDO BELLO RODRIGUEZ</t>
  </si>
  <si>
    <t>LEIRIE GRISEL CUEVAS GRULLON</t>
  </si>
  <si>
    <t>ALAN IGOR JORGE ESTRELLA</t>
  </si>
  <si>
    <t>FLOR YLEANA ROJAS SELMO</t>
  </si>
  <si>
    <t>FELICITA SURIEL MALDONADO</t>
  </si>
  <si>
    <t>KARINY LUCILA ALMONTE POU</t>
  </si>
  <si>
    <t>ALTAGRACIA PINEDA REYES</t>
  </si>
  <si>
    <t>DANIEL RAMON ROSADO CRUZADO</t>
  </si>
  <si>
    <t>CARLOS MANUEL DURAN LUCIANO</t>
  </si>
  <si>
    <t>MAURA BRAZOBAN LINAREZ</t>
  </si>
  <si>
    <t>ANGELICA MARIA RODRIGUEZ BENCOSME</t>
  </si>
  <si>
    <t>ANA ADALINDA VILLETA CARABALLO</t>
  </si>
  <si>
    <t>FIORDALIZA ALTAGRACIA CASTILLO ACOST</t>
  </si>
  <si>
    <t>JOSEFINA ALTAGRACIA VASQUEZ MILIANO</t>
  </si>
  <si>
    <t>LENIN NUÑEZ HERNANDEZ</t>
  </si>
  <si>
    <t>MARINO ANTONIO ESTRELLA VALEYRON</t>
  </si>
  <si>
    <t>YESSICA DEL FATIMA GARCIA DE MORBAN</t>
  </si>
  <si>
    <t>MARCOS AGUSTIN CORTES HERNANDEZ</t>
  </si>
  <si>
    <t>VIRGINIA PEGUERO TAVAREZ</t>
  </si>
  <si>
    <t>MARIA DE REGLA CRUZ DE LA ROSA</t>
  </si>
  <si>
    <t>WERNER FROILAN OLMOS TAVAREZ</t>
  </si>
  <si>
    <t>GREGORIO RAMON JIMENEZ JIMENEZ</t>
  </si>
  <si>
    <t>JOSE VALDEZ</t>
  </si>
  <si>
    <t>EULARIA JIMENEZ RODRIGUEZ</t>
  </si>
  <si>
    <t>RICARDO JESUS ARRIAGA BOLIVAR</t>
  </si>
  <si>
    <t>ALEJANDRO EIJI AYUKAWA BUENO</t>
  </si>
  <si>
    <t>ANDRES JULIO MATEO OGANDO</t>
  </si>
  <si>
    <t>LEONOL NIEVES CARVAJAL MENDEZ</t>
  </si>
  <si>
    <t>LUCINA BATISTA PEREIRA</t>
  </si>
  <si>
    <t>MILCA BAUTISTA GOMEZ</t>
  </si>
  <si>
    <t>ORQUIDEA ADELAIDA PEÑA HERRERA</t>
  </si>
  <si>
    <t>ROSALINA OZUNA REYES</t>
  </si>
  <si>
    <t>BLAS ANDRES MORENO QUIÑONES</t>
  </si>
  <si>
    <t>WILSON JOAQUIN CASTILLO CAAMAÑO</t>
  </si>
  <si>
    <t>SANDRA MARGARITA VERONICA MENUAL ADA</t>
  </si>
  <si>
    <t>CLAUDIO ARISMENDY ALMONTE</t>
  </si>
  <si>
    <t>YOLANDA LEOCADIA LAURENCIO BERROA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</si>
  <si>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</si>
  <si>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</si>
  <si>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</si>
  <si>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</si>
  <si>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</si>
  <si>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</si>
  <si>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SIGILIO</t>
  </si>
  <si>
    <t>EDWIN MANZUETA MAURICIO</t>
  </si>
  <si>
    <t>IVELISSE DEL JESUS MONTERO</t>
  </si>
  <si>
    <t>EDWARD RAFAEL BARRY BAUTISTA</t>
  </si>
  <si>
    <t>JOSE EDUVIGES PEREZ DE LA CRUZ</t>
  </si>
  <si>
    <t>CAONABO JIMENEZ</t>
  </si>
  <si>
    <t>EDIAN FRANKLIN FRANCO DE LOS SANTOS</t>
  </si>
  <si>
    <t>MIGUEL ANGEL ROSARIO NUÑEZ</t>
  </si>
  <si>
    <t>WANDA VICTORIA MEDINA GONZALEZ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</si>
  <si>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</si>
  <si>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</si>
  <si>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</si>
  <si>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</si>
  <si>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</si>
  <si>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ARGUELLLES QUERO</t>
  </si>
  <si>
    <t>ALBANIA MARIA PUELLO PIMENTEL</t>
  </si>
  <si>
    <t>FRANCISCO JAVIER MOJICA ROSARIO</t>
  </si>
  <si>
    <t>MARIA ALTAGRACIA BRITO</t>
  </si>
  <si>
    <t>SORANLLY ELIZABETH MARTINEZ RAMIREZ</t>
  </si>
  <si>
    <t>XAVIER VILLALONA LIRIANO</t>
  </si>
  <si>
    <t>JOSUE RAFAEL GARCIA CASTRO</t>
  </si>
  <si>
    <t>CRUCITA ROSARIO CRUZ</t>
  </si>
  <si>
    <t>JUAN ANTONIO MANZUETA CONCEPCION</t>
  </si>
  <si>
    <t xml:space="preserve">LICDA. IRIS RAMIREZ </t>
  </si>
  <si>
    <t>Directora de Gestión Humana</t>
  </si>
  <si>
    <t>NOMINA DOCENTE MARZO 2023</t>
  </si>
  <si>
    <t xml:space="preserve">No  </t>
  </si>
  <si>
    <t>PEDRO ANTONIO QUEZADA CEPEDA</t>
  </si>
  <si>
    <t>RECTOR</t>
  </si>
  <si>
    <t>LIBRE NOMBRAMIENTO Y REMOCION</t>
  </si>
  <si>
    <t>RECTORIA</t>
  </si>
  <si>
    <t>MARITZA ANTONIA CONTRERAS BRITO</t>
  </si>
  <si>
    <t>VICERRECTORA ADMVA Y FINANCIER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</si>
  <si>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</si>
  <si>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</si>
  <si>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</si>
  <si>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</si>
  <si>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</si>
  <si>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</si>
  <si>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</si>
  <si>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</si>
  <si>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</si>
  <si>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</si>
  <si>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</si>
  <si>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</si>
  <si>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</si>
  <si>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</si>
  <si>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</si>
  <si>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</si>
  <si>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DIRECCION DE INFORMATICA</t>
  </si>
  <si>
    <t>ROSANNI PEREZ FELIZ</t>
  </si>
  <si>
    <t>AUX.  ADMINISTRATIVO (A)</t>
  </si>
  <si>
    <t>JOSE LUIS ECHAVARRIA</t>
  </si>
  <si>
    <t>Director del Departamento de M</t>
  </si>
  <si>
    <t>DIRECCION DE MANTENIMIENTO</t>
  </si>
  <si>
    <t>FANY MARTINEZ DE LOS SANTOS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</si>
  <si>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</si>
  <si>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</si>
  <si>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</si>
  <si>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</si>
  <si>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</si>
  <si>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</si>
  <si>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</si>
  <si>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</si>
  <si>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</si>
  <si>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</si>
  <si>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EDWIN SALAZAR</t>
  </si>
  <si>
    <t>ENC. DEPTO HOMOLOGACION Y CURR</t>
  </si>
  <si>
    <t>HOMOLOGACION Y CURRICULUM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</si>
  <si>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</si>
  <si>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</si>
  <si>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</si>
  <si>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</si>
  <si>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</si>
  <si>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</si>
  <si>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</si>
  <si>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</si>
  <si>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</si>
  <si>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</si>
  <si>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</si>
  <si>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</si>
  <si>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</si>
  <si>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</si>
  <si>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</si>
  <si>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</si>
  <si>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</si>
  <si>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</si>
  <si>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</si>
  <si>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</si>
  <si>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</si>
  <si>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MARCOS AMERICO RODRIGUEZ DE LOS SANT</t>
  </si>
  <si>
    <t>AUX. LABORATORIOS QUIMICA</t>
  </si>
  <si>
    <t>DIRECCION DE VINC. EMPRESAS,  NEG. Y EMP</t>
  </si>
  <si>
    <t>VIRGILIO OGANDO MEZQUITA</t>
  </si>
  <si>
    <t>Soporte Informatico</t>
  </si>
  <si>
    <t>ERIDANIA CRISTINA LEGUIZAMON JAVIER</t>
  </si>
  <si>
    <t>ANALISTA DE REGISTRO</t>
  </si>
  <si>
    <t>JESUS RODRIGUEZ DE JESUS</t>
  </si>
  <si>
    <t>MAYORDOMO</t>
  </si>
  <si>
    <t>UNIDAD DE REGISTRO</t>
  </si>
  <si>
    <t>DEVORA RAQUEL DE LOS SANTOS GONZALEZ</t>
  </si>
  <si>
    <t>Auxiliar de cafeteria</t>
  </si>
  <si>
    <t>ANGEL RAFAEL RIVAS LECLERC</t>
  </si>
  <si>
    <t>CHIEF STEWARD</t>
  </si>
  <si>
    <t>AREA DE TURISMO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</si>
  <si>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</si>
  <si>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</si>
  <si>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</si>
  <si>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</si>
  <si>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</si>
  <si>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ENC.  DIVISION DE ADMISION</t>
  </si>
  <si>
    <t>SAULO EMMANUEL CASTILLO ANTIGUA</t>
  </si>
  <si>
    <t>UNIDAD DE ADMISION</t>
  </si>
  <si>
    <t>Coordinador de los Laboratorio</t>
  </si>
  <si>
    <t>CARRERA DE ELECTRONICA</t>
  </si>
  <si>
    <t>COORD. LAB. CONSTRUCCION</t>
  </si>
  <si>
    <t>AREA DE INFORMATICA</t>
  </si>
  <si>
    <t>Psicologo</t>
  </si>
  <si>
    <t>AREA DE CONSTRUCCION</t>
  </si>
  <si>
    <t>UNIDAD ORIENTACION ACADEMICA</t>
  </si>
  <si>
    <t>LOIDA ESTHER MADERA PEÑA</t>
  </si>
  <si>
    <t>Orientadora</t>
  </si>
  <si>
    <t>PEDRO JULIO SANCHEZ JEREZ</t>
  </si>
  <si>
    <t>Mayordomo</t>
  </si>
  <si>
    <t>SALLY JOSLYN PEÑA MARTINEZ</t>
  </si>
  <si>
    <t>Coordinadora de Manufactura</t>
  </si>
  <si>
    <t>DANNY MARGARITA MEJIA ORTIZ</t>
  </si>
  <si>
    <t>Secretaria Auxiliar</t>
  </si>
  <si>
    <t>JUAN ANIBAL JOSE PAULINO</t>
  </si>
  <si>
    <t>AUXILIAR TEC. VICERRECTORIA</t>
  </si>
  <si>
    <t>ROGELIO ANTONIO SUBERVI SOSA</t>
  </si>
  <si>
    <t>Camarero</t>
  </si>
  <si>
    <t>Tecnico de Arte y Cultura</t>
  </si>
  <si>
    <t>DIRECCION DE EXTENSION  Y VINC. COMUNITA</t>
  </si>
  <si>
    <t>JAVIER GALVA GORIUP</t>
  </si>
  <si>
    <t>Técnico de los Laboratorios de</t>
  </si>
  <si>
    <t>PABLO ISAIAS SUAZO CASADO</t>
  </si>
  <si>
    <t>UNIDAD SERVICIOS ESTUDIANTILES</t>
  </si>
  <si>
    <t>JOHANNA DOVIL CALIX DE BAEZ</t>
  </si>
  <si>
    <t>Auxiliar de los laboratorios d</t>
  </si>
  <si>
    <t>JOSE WILLIAM TAVAREZ ARIAS</t>
  </si>
  <si>
    <t>Encargado de la Unidad de Cont</t>
  </si>
  <si>
    <t>Auxiliar de laboratorio de Ele</t>
  </si>
  <si>
    <t>AREA DE MANUFACTURA</t>
  </si>
  <si>
    <t>ENMANUEL ANTONIO HIDALGO VENTURA</t>
  </si>
  <si>
    <t>DIRECCION DE RECURSOS HUMANOS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</si>
  <si>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</si>
  <si>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</si>
  <si>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</si>
  <si>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</si>
  <si>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</si>
  <si>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</si>
  <si>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</si>
  <si>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</si>
  <si>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</si>
  <si>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</si>
  <si>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</si>
  <si>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</si>
  <si>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</si>
  <si>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</si>
  <si>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</si>
  <si>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</si>
  <si>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</si>
  <si>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</si>
  <si>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</si>
  <si>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</si>
  <si>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</si>
  <si>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</si>
  <si>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Auxiliar de los Lab. De Idioma</t>
  </si>
  <si>
    <t>ALVARO JOSE ALCEQUIEZ ESTEVEZ</t>
  </si>
  <si>
    <t>Coordinador de Laboratorios de</t>
  </si>
  <si>
    <t>MAYELIN BAEZ CALZADO</t>
  </si>
  <si>
    <t>AUX. LAB. ODONTOLOGIA</t>
  </si>
  <si>
    <t>ESCUELA DE IDIOMAS</t>
  </si>
  <si>
    <t>RAMON ANTONIO REYES CARABALLO</t>
  </si>
  <si>
    <t>ADMINISTRADOR DE REDES Y COM.</t>
  </si>
  <si>
    <t>JAVIER FRANCISCO VIÑAS FELIZ</t>
  </si>
  <si>
    <t>ENC. ADMISTRACION Y SERVICIOS</t>
  </si>
  <si>
    <t>MADELYN EIMY MOREL MATA</t>
  </si>
  <si>
    <t>Steward de Cafeteria</t>
  </si>
  <si>
    <t>YOLAINE ESMERALDA ORTEGA TIBREY</t>
  </si>
  <si>
    <t>AUX. LAB.  BIOLOGIA</t>
  </si>
  <si>
    <t>ERICK ROQUE MONTERO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</si>
  <si>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</si>
  <si>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</si>
  <si>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</si>
  <si>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</si>
  <si>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</si>
  <si>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</si>
  <si>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</si>
  <si>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</si>
  <si>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</si>
  <si>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</si>
  <si>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PABLO DOMINGUEZ</t>
  </si>
  <si>
    <t>Chofer</t>
  </si>
  <si>
    <t>MAIKER ELIAS ENCARNACION</t>
  </si>
  <si>
    <t>MARIO MELBIN MARTE JIMENEZ</t>
  </si>
  <si>
    <t>PUBLICISTA</t>
  </si>
  <si>
    <t>DIRECCION DE RELACIONES PUBLICAS</t>
  </si>
  <si>
    <t>GUILLERMO HERASME MONTERO</t>
  </si>
  <si>
    <t>UNIDAD DE TRANSPORTACION</t>
  </si>
  <si>
    <t>COORD. DISEÑO MUEBLES E INTERI</t>
  </si>
  <si>
    <t>COORD. DISEÑO GRAFICO</t>
  </si>
  <si>
    <t>COORD. AREA DE GASTRONOMIA</t>
  </si>
  <si>
    <t>CLAUDIA CELESTE FLORIMON JIMENEZ</t>
  </si>
  <si>
    <t>ASIST. GENERAL DEL RECTOR</t>
  </si>
  <si>
    <t>Coordinador de Electronica</t>
  </si>
  <si>
    <t>FATIMA MARIA CAMPUSANO MORDAN</t>
  </si>
  <si>
    <t>LEONARDO RAFAEL VOLQUES MERCEDES</t>
  </si>
  <si>
    <t>ANALISTA FINANCIERO</t>
  </si>
  <si>
    <t>MARCOS KAMALKIS GUERRERO MARTINO</t>
  </si>
  <si>
    <t>ENC. SESION DE TESORERIA</t>
  </si>
  <si>
    <t>PEDRO PADUA SORIANO</t>
  </si>
  <si>
    <t>SUPERV. ALMACEN Y SUMINISTRO</t>
  </si>
  <si>
    <t>BERENICE ALVAREZ</t>
  </si>
  <si>
    <t>Jardinero</t>
  </si>
  <si>
    <t>JUAN EMILIO ORTIZ BATISTA</t>
  </si>
  <si>
    <t>Pintor</t>
  </si>
  <si>
    <t>DEPARTAMENTO DE CONTABILIDAD</t>
  </si>
  <si>
    <t>PAMELA JANEL SANDOVAL GONZALEZ</t>
  </si>
  <si>
    <t>SECRETARIA EJECUTIVA</t>
  </si>
  <si>
    <t>RAMONA GARCIA</t>
  </si>
  <si>
    <t>MENSAJERO INTERNO</t>
  </si>
  <si>
    <t>UNIDAD DE COMPRAS Y SUMINISTRO</t>
  </si>
  <si>
    <t>SUSANA FIGUEROA MODESTEN</t>
  </si>
  <si>
    <t>SANDRA NUÑEZ THEN</t>
  </si>
  <si>
    <t>SUPERV. CAFETERIA Y COCINA</t>
  </si>
  <si>
    <t>NERSI SHARINA DE LA CRUZ MORENO</t>
  </si>
  <si>
    <t>SECRETARIA</t>
  </si>
  <si>
    <t>SANTOS BENJAMIN GUERRERO CASTILLO</t>
  </si>
  <si>
    <t>ENC. DIV. DE VINC. EMPRESARIAL</t>
  </si>
  <si>
    <t>UNIDAD DE TRAMITES Y CORRESPONDENCIA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</si>
  <si>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</si>
  <si>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</si>
  <si>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</si>
  <si>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</si>
  <si>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</si>
  <si>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</si>
  <si>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</si>
  <si>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</si>
  <si>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</si>
  <si>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</si>
  <si>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</si>
  <si>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</si>
  <si>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</si>
  <si>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</si>
  <si>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</si>
  <si>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</si>
  <si>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</si>
  <si>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ANGEL DAVID SANTANA</t>
  </si>
  <si>
    <t>AUXILIAR  ALMACÉN Y SUMINISTRO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</si>
  <si>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</si>
  <si>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</si>
  <si>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</si>
  <si>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</si>
  <si>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</si>
  <si>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</si>
  <si>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</si>
  <si>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</si>
  <si>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</si>
  <si>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</si>
  <si>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</si>
  <si>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</si>
  <si>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</si>
  <si>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</si>
  <si>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</si>
  <si>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</si>
  <si>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</si>
  <si>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</si>
  <si>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COORD. VINC. COM. LA ROMANA</t>
  </si>
  <si>
    <t>MARGARET EVELYN DE LOS A ACOSTA SABA</t>
  </si>
  <si>
    <t>ENC.  DEPTO. REG. CONTR. Y NOM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</si>
  <si>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</si>
  <si>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</si>
  <si>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</si>
  <si>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</si>
  <si>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</si>
  <si>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YAHAIRA CORONADO MARTE</t>
  </si>
  <si>
    <t>TECNICO DE REL. LABORALES</t>
  </si>
  <si>
    <t>XIOMARA ALTAGRACIA HILARIO TAVERAS</t>
  </si>
  <si>
    <t>ANALISTA  VINC. COMUNITARIA</t>
  </si>
  <si>
    <t>TERESA MATOS RAMIREZ</t>
  </si>
  <si>
    <t>ANALISTA VINCULACION Y EXTENSI</t>
  </si>
  <si>
    <t>TEODORO ENRIQUE ENCARNACION SANCHEZ</t>
  </si>
  <si>
    <t>ANALISTA LEGAL</t>
  </si>
  <si>
    <t>DIRECCION FINANCIERA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</si>
  <si>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</si>
  <si>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</si>
  <si>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</si>
  <si>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</si>
  <si>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</si>
  <si>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</si>
  <si>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</si>
  <si>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CONSULTORIA JURIDICA</t>
  </si>
  <si>
    <t>MIGUEL ANGEL GUZMAN MONTERO</t>
  </si>
  <si>
    <t>TECNICO DE RECURSOS HUMANOS</t>
  </si>
  <si>
    <t>ANA YINIA GUANTES CORSINO</t>
  </si>
  <si>
    <t>ASPACIA ENCARNACION MEDINA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</si>
  <si>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</si>
  <si>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</si>
  <si>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</si>
  <si>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</si>
  <si>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</si>
  <si>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</si>
  <si>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</si>
  <si>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</si>
  <si>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</si>
  <si>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</si>
  <si>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</si>
  <si>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</si>
  <si>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</si>
  <si>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</si>
  <si>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</si>
  <si>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</si>
  <si>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</si>
  <si>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</si>
  <si>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</si>
  <si>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AUX. DE BIBLIOTECA</t>
  </si>
  <si>
    <t>CARMEN YADHIRA ALVAREZ ENCARNACION D</t>
  </si>
  <si>
    <t>FRANCHESCA HICIANO BERROA</t>
  </si>
  <si>
    <t>JOSE ROBERTO REYES</t>
  </si>
  <si>
    <t>JHOANNA ELIZABETH BRITO GENAO</t>
  </si>
  <si>
    <t>AUX. SERV. ACADEMICOS BIBLIOTE</t>
  </si>
  <si>
    <t>RAQUELINA ENCARNACION DE LA ROSA</t>
  </si>
  <si>
    <t>UNIDAD SERV. COMUNIDAD ACADEMICA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</si>
  <si>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</si>
  <si>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</si>
  <si>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</si>
  <si>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</si>
  <si>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</si>
  <si>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</si>
  <si>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UNIDAD DE SERVICIOS A USUARIOS</t>
  </si>
  <si>
    <t>CLINIO BENJAMIN MOREL FROMETA</t>
  </si>
  <si>
    <t>AUX. DE ALMACEN  Y SUMINISTRO</t>
  </si>
  <si>
    <t>HENRY TOMAS MUÑOZ FORTUNATO</t>
  </si>
  <si>
    <t>ANALISTA DE PLANIFICACION</t>
  </si>
  <si>
    <t>YANDRELYS SOLIS MARTE</t>
  </si>
  <si>
    <t>ANALISTA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</si>
  <si>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</si>
  <si>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</si>
  <si>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</si>
  <si>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</si>
  <si>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</si>
  <si>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DIREC. DE PLANFICACION Y DESARROLLO</t>
  </si>
  <si>
    <t>ANGEL MIGUEL INOA UREÑA</t>
  </si>
  <si>
    <t>Dir.  de Planif. y Desarrollo</t>
  </si>
  <si>
    <t>UNIDAD DE BECAS</t>
  </si>
  <si>
    <t>CARLOS ARIEL MATOS ENCARNACION</t>
  </si>
  <si>
    <t>CHARLENE GOMERA ALBA</t>
  </si>
  <si>
    <t>CASTULO HIPOLITO A. CONTRERAS PEREZ</t>
  </si>
  <si>
    <t>ENC. DE COMPRA Y CONTRATACIONE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</si>
  <si>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</si>
  <si>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</si>
  <si>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</si>
  <si>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</si>
  <si>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</si>
  <si>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</si>
  <si>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</si>
  <si>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</si>
  <si>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</si>
  <si>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</si>
  <si>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</si>
  <si>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</si>
  <si>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</si>
  <si>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</si>
  <si>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</si>
  <si>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</si>
  <si>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</si>
  <si>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</si>
  <si>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</si>
  <si>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</si>
  <si>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</si>
  <si>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</si>
  <si>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</si>
  <si>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</si>
  <si>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</si>
  <si>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</si>
  <si>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</si>
  <si>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</si>
  <si>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</si>
  <si>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</si>
  <si>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MANUEL MARTIRES FLEUREY BRITO</t>
  </si>
  <si>
    <t>ENC. DEPTO. VINC. Y EXTENSION</t>
  </si>
  <si>
    <t>NATALIA RAMIREZ TELLERIA</t>
  </si>
  <si>
    <t>ONELYS ANTONIA MOYA SANCHEZ</t>
  </si>
  <si>
    <t>PEDRO DE JESUS PASCUAL</t>
  </si>
  <si>
    <t>ELECTRICISTA</t>
  </si>
  <si>
    <t>PEDRO DANIEL DE LOS SANTOS</t>
  </si>
  <si>
    <t>DIVISION DE TUTORIAS</t>
  </si>
  <si>
    <t>PEDRO JUAN PEÑA JAVIER</t>
  </si>
  <si>
    <t>DEPARTAMENTO VINC. Y EXTENSION</t>
  </si>
  <si>
    <t>RAMON BRAZOBAN CAMPANA</t>
  </si>
  <si>
    <t>ROMERY DIAZ RAMIREZ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</si>
  <si>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</si>
  <si>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</si>
  <si>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</si>
  <si>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</si>
  <si>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</si>
  <si>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</si>
  <si>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BILIANNY SANCHEZ</t>
  </si>
  <si>
    <t>DIVISION DE APOYO ACADEMICO</t>
  </si>
  <si>
    <t>EDDY RAYMUNDO DIAZ SANCHEZ</t>
  </si>
  <si>
    <t>ENC. DIV. SERVICIOS GENERALES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</si>
  <si>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</si>
  <si>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</si>
  <si>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</si>
  <si>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</si>
  <si>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</si>
  <si>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</si>
  <si>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</si>
  <si>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JOHANNY MARISEL DE LEON VERAS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</si>
  <si>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</si>
  <si>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</si>
  <si>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</si>
  <si>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</si>
  <si>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</si>
  <si>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</si>
  <si>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</si>
  <si>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</si>
  <si>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</si>
  <si>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</si>
  <si>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</si>
  <si>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COORD. ACADEMICO (A)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</si>
  <si>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</si>
  <si>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</si>
  <si>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</si>
  <si>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</si>
  <si>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</si>
  <si>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</si>
  <si>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</si>
  <si>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</si>
  <si>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YAEL SANCHEZ DE SILFA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</si>
  <si>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</si>
  <si>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</si>
  <si>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</si>
  <si>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</si>
  <si>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</si>
  <si>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</si>
  <si>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</si>
  <si>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</si>
  <si>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</si>
  <si>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</si>
  <si>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</si>
  <si>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</si>
  <si>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</si>
  <si>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</si>
  <si>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</si>
  <si>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</si>
  <si>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</si>
  <si>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</si>
  <si>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</si>
  <si>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</si>
  <si>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</si>
  <si>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</si>
  <si>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</si>
  <si>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</si>
  <si>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</si>
  <si>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</si>
  <si>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</si>
  <si>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</si>
  <si>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</si>
  <si>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EVANGELISTA PEREZ SUAREZ</t>
  </si>
  <si>
    <t>AUX.DE.ADM Y ARCHIVO (BODEGA)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</si>
  <si>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</si>
  <si>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</si>
  <si>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</si>
  <si>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</si>
  <si>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</si>
  <si>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</si>
  <si>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</si>
  <si>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</si>
  <si>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</si>
  <si>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YUDY ANTONIA ANGELES RAMOS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</si>
  <si>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</si>
  <si>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</si>
  <si>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</si>
  <si>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</si>
  <si>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</si>
  <si>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</si>
  <si>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</si>
  <si>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</si>
  <si>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</si>
  <si>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</si>
  <si>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</si>
  <si>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JOSE RAMON PLACIDO SALCEDO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</si>
  <si>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</si>
  <si>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</si>
  <si>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</si>
  <si>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</si>
  <si>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</si>
  <si>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</si>
  <si>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</si>
  <si>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</si>
  <si>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</si>
  <si>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</si>
  <si>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</si>
  <si>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</si>
  <si>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</si>
  <si>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</si>
  <si>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</si>
  <si>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</si>
  <si>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</si>
  <si>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</si>
  <si>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</si>
  <si>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</si>
  <si>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</si>
  <si>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</si>
  <si>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</si>
  <si>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</si>
  <si>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</si>
  <si>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</si>
  <si>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</si>
  <si>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</si>
  <si>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</si>
  <si>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</si>
  <si>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</si>
  <si>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</si>
  <si>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</si>
  <si>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</si>
  <si>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</si>
  <si>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</si>
  <si>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</si>
  <si>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</si>
  <si>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</si>
  <si>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</si>
  <si>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</si>
  <si>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</si>
  <si>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</si>
  <si>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</si>
  <si>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</si>
  <si>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</si>
  <si>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</si>
  <si>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</si>
  <si>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</si>
  <si>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</si>
  <si>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</si>
  <si>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</si>
  <si>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</si>
  <si>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</si>
  <si>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</si>
  <si>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</si>
  <si>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</si>
  <si>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</si>
  <si>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</si>
  <si>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</si>
  <si>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</si>
  <si>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</si>
  <si>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</si>
  <si>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</si>
  <si>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</si>
  <si>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</si>
  <si>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</si>
  <si>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</si>
  <si>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</si>
  <si>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</si>
  <si>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</si>
  <si>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TECNICO DE COMUNICACIONES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</si>
  <si>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</si>
  <si>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</si>
  <si>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</si>
  <si>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</si>
  <si>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</si>
  <si>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</si>
  <si>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</si>
  <si>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NATHANAEL FELIX SEVERINO CUEVAS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</si>
  <si>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</si>
  <si>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</si>
  <si>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</si>
  <si>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</si>
  <si>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</si>
  <si>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</si>
  <si>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</si>
  <si>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</si>
  <si>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</si>
  <si>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</si>
  <si>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</si>
  <si>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</si>
  <si>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</si>
  <si>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VIANYER CRISMELY REYES MELO</t>
  </si>
  <si>
    <t>ZORAIDA ROSARIO RODRIGUEZ CORNIEL</t>
  </si>
  <si>
    <t>ROQUE RAMON JACINTO TORRES ALVAREZ</t>
  </si>
  <si>
    <t>IVELISE DOMINGA MORA JIMENEZ</t>
  </si>
  <si>
    <t>NICAURY ALTAGRACIA LANDETA TEJEDA</t>
  </si>
  <si>
    <t>EURIVIADY MANUEL SIRIACO CRUZ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</si>
  <si>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</si>
  <si>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</si>
  <si>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</si>
  <si>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</si>
  <si>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</si>
  <si>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</si>
  <si>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</si>
  <si>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</si>
  <si>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</si>
  <si>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</si>
  <si>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</si>
  <si>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</si>
  <si>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</si>
  <si>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</si>
  <si>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</si>
  <si>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</si>
  <si>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</si>
  <si>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</si>
  <si>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ELSA ALTAGRACIA HINOJOSA SUERO</t>
  </si>
  <si>
    <t>ENC. COOP. INTERNACIONAL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</si>
  <si>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</si>
  <si>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</si>
  <si>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</si>
  <si>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</si>
  <si>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</si>
  <si>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</si>
  <si>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</si>
  <si>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SUP. GEN. CAF. C. FRIO Y SUM.</t>
  </si>
  <si>
    <t>RAMON DARIO SALAZAR MEJIA</t>
  </si>
  <si>
    <t>MARILIN DE LOS SANTOS OTAÑO</t>
  </si>
  <si>
    <t>RAYMOND AUGUSTO CASTILLO PIÑA</t>
  </si>
  <si>
    <t>ENC. CENTRO DE DISEÑO</t>
  </si>
  <si>
    <t>LUIS MANUEL PEREZ AQUINO</t>
  </si>
  <si>
    <t>ENMANUEL FRANCISCO DIAZ MEDRANO</t>
  </si>
  <si>
    <t>AUX.  LAB. DISEÑO GRAFICO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</si>
  <si>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</si>
  <si>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</si>
  <si>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</si>
  <si>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</si>
  <si>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</si>
  <si>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FRANCISCO ISSAAC GOMEZ FELIZ</t>
  </si>
  <si>
    <t>KATHERINE VILORIO FERNANDEZ</t>
  </si>
  <si>
    <t>ENC. DE PROTOCOLO</t>
  </si>
  <si>
    <t>PABLO ESTEBAN CRESPO ROSARIO</t>
  </si>
  <si>
    <t>TECNICO COOP. INTERNACIONAL</t>
  </si>
  <si>
    <t>KERLYN RAFAEL MONTERO ROSADO</t>
  </si>
  <si>
    <t>ARLEEN GABRIELA OZUNA  LUNA</t>
  </si>
  <si>
    <t>RAFEL ANTONIO MEJIA CASTILLO</t>
  </si>
  <si>
    <t>ANALISTA DE COMPRAS Y CONTRATA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</si>
  <si>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</si>
  <si>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</si>
  <si>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</si>
  <si>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</si>
  <si>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</si>
  <si>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</si>
  <si>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SAMANTA SOTO REYES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</si>
  <si>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</si>
  <si>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</si>
  <si>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</si>
  <si>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</si>
  <si>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</si>
  <si>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</si>
  <si>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</si>
  <si>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</si>
  <si>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</si>
  <si>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</si>
  <si>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</si>
  <si>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</si>
  <si>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</si>
  <si>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</si>
  <si>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</si>
  <si>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</si>
  <si>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</si>
  <si>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</si>
  <si>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</si>
  <si>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</si>
  <si>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</si>
  <si>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RAFAEL ANTONIO JOSE MODESTO</t>
  </si>
  <si>
    <t>TECNICO DE CAFETERIA</t>
  </si>
  <si>
    <t>DIOGENES ANTONIO SANTOS PEREZ</t>
  </si>
  <si>
    <t>DIRECTOR TECNOLOGIA</t>
  </si>
  <si>
    <t>LEIDI LAURA GONZALEZ  GENAO</t>
  </si>
  <si>
    <t>YDELKA MARIA MONTAS PEÑA</t>
  </si>
  <si>
    <t>TECNICO DE RELACIONES PUBLICAS</t>
  </si>
  <si>
    <t>NICHOLSON COLON SENA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</si>
  <si>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</si>
  <si>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</si>
  <si>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</si>
  <si>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</si>
  <si>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</si>
  <si>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</si>
  <si>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FRANCI AILIN CUEVAS CONCEPCION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</si>
  <si>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</si>
  <si>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</si>
  <si>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</si>
  <si>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</si>
  <si>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</si>
  <si>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</si>
  <si>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</si>
  <si>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</si>
  <si>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</si>
  <si>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</si>
  <si>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</si>
  <si>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</si>
  <si>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</si>
  <si>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</si>
  <si>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BETZABETH ROXANA SOSA SANTANA</t>
  </si>
  <si>
    <t>BUENAVENTURA ROSARIO AQUINO</t>
  </si>
  <si>
    <t>LUZ MARIA MORDAN LAUREANO</t>
  </si>
  <si>
    <t>JOSE JAVIER HIERRO DE OLEO</t>
  </si>
  <si>
    <t>GREGORI RAFAEL MARTINEZ PERALTA</t>
  </si>
  <si>
    <t>FRANCISCO JAVIER DE LEON TATIS</t>
  </si>
  <si>
    <t>MARLENE ELISSA REYES GARCIA</t>
  </si>
  <si>
    <t>MARITZA HIDALGO MOLINA</t>
  </si>
  <si>
    <t>BERKIS SULLUDANIS SANTANA LEYBA</t>
  </si>
  <si>
    <t>ALEXANDRA VASQUEZ BAUTISTA</t>
  </si>
  <si>
    <t>CARMEN LISSETTE DIAZ MORLA</t>
  </si>
  <si>
    <t>JUAN ERNESTO CONTRERAS</t>
  </si>
  <si>
    <t>YANIEL FRANCISCO DE LEON SERRANO</t>
  </si>
  <si>
    <t>AGUSTIN FABIAN</t>
  </si>
  <si>
    <t>REYES DE LA ROSA</t>
  </si>
  <si>
    <t>VIANERKA ELIZABETH LIMA GERMAN</t>
  </si>
  <si>
    <t>JOSE LUIS ALMONTE</t>
  </si>
  <si>
    <t>NOMINA ADMINISTRATIVA MARZO  2023</t>
  </si>
  <si>
    <t>MARYAN CONCEPCION PEÑA GERALDO</t>
  </si>
  <si>
    <t>LUISITO FIGUEROA MODESTEN</t>
  </si>
  <si>
    <t>SONIBEL BENITEZ SUERO</t>
  </si>
  <si>
    <t>ENC. LIBRE ACCESO INFORMACION</t>
  </si>
  <si>
    <t>VINCULACION EMPRESARIAL</t>
  </si>
  <si>
    <t>KENDRY RIVAS ALVARADO</t>
  </si>
  <si>
    <t>YANNA MERCEDES DE LEON SANTANA</t>
  </si>
  <si>
    <t>SANDRA LIDIA REYNO SALVA</t>
  </si>
  <si>
    <t>IVONNE SORIANO MORALES</t>
  </si>
  <si>
    <t>ENC. DEPTO. RELACIONES PUBLICA</t>
  </si>
  <si>
    <t>KAKING CHOI DE LA CRUZ</t>
  </si>
  <si>
    <t>RAISA ALTAGRACIA DIAZ TORIBIO</t>
  </si>
  <si>
    <t>FELIX CASTILLO CAPOIS</t>
  </si>
  <si>
    <t>EIDY SULEICA CRUZ MEDINA</t>
  </si>
  <si>
    <t>MARIA LICELOT MANZANILLO MATEO</t>
  </si>
  <si>
    <t>CANROBERT AGUINALDO LUCIANO ALCANTAR</t>
  </si>
  <si>
    <t>RAHICHER IVETTE TRABOUS ORTIZ</t>
  </si>
  <si>
    <t>TECNICO REC. AUDIOV. Y TECN.</t>
  </si>
  <si>
    <t>MARIANNY ZABALA LOPEZ</t>
  </si>
  <si>
    <t>AUX. ATENCION. AL CLIENTE</t>
  </si>
  <si>
    <t>YONATAN WILKIN ESPIRITU DE LOS SANTO</t>
  </si>
  <si>
    <t>MAURA SUSANA CRUZ LIRANZO</t>
  </si>
  <si>
    <t>WENDY MINERVA DUARTE ALMANZAR</t>
  </si>
  <si>
    <t>FRANCISCO DE JESUS</t>
  </si>
  <si>
    <t>JONATHAN PINALES HENRIQUEZ</t>
  </si>
  <si>
    <t>MARIA LUISA ROSARIO TEJADA</t>
  </si>
  <si>
    <t>JOSE RAFAEL VENTURA FELIZ</t>
  </si>
  <si>
    <t>MARIAN SARAI MERCEDES LACHAPEL</t>
  </si>
  <si>
    <t>INGRID ALMONTE SANTANA</t>
  </si>
  <si>
    <t>JESUS ALFONSO PINEDA DIAZ</t>
  </si>
  <si>
    <t>ELSA MAOLI AUDILLO</t>
  </si>
  <si>
    <t>HECTOR BIENVENIDO BRAZOBAN GUZMAN</t>
  </si>
  <si>
    <t>ENC. SECCION DEPORTE</t>
  </si>
  <si>
    <t>JAQUELINE CEPEDES NUÑEZ</t>
  </si>
  <si>
    <t>DEPARTAMENTO ADMINISTRATIVO</t>
  </si>
  <si>
    <t>DEPARTAMENTO</t>
  </si>
  <si>
    <t>CONDICION</t>
  </si>
  <si>
    <t>LARIONEL JOSE ROJAS GUMBS</t>
  </si>
  <si>
    <t>SEGURIDAD</t>
  </si>
  <si>
    <t>MILITAR</t>
  </si>
  <si>
    <t>GERONIMO SANTIAGO MANZUETA CASTILLO</t>
  </si>
  <si>
    <t>JOSE RUFINO DE LA CRUZ MONERO SANCHE</t>
  </si>
  <si>
    <t>ANNY AQUINO VALDEZ</t>
  </si>
  <si>
    <t>FELICIA MOREL MOREL</t>
  </si>
  <si>
    <t>BRAULIO AMADO DE LA ROSA UBRI</t>
  </si>
  <si>
    <t>HUASCAR FRANCISCO</t>
  </si>
  <si>
    <t>BERNARDO LORENZO LEBRON</t>
  </si>
  <si>
    <t>YURIS SLOHAN HICHEZ VICTORINO</t>
  </si>
  <si>
    <t>MANUEL FRANCISCO CARRASCO MATOS</t>
  </si>
  <si>
    <t>RAYMOND MANUEL BRITO</t>
  </si>
  <si>
    <t>DIRECTOR SEG. PERS. RECTOR</t>
  </si>
  <si>
    <t>EDYS MANUEL ROSARIO ROSARIO</t>
  </si>
  <si>
    <t>RICHARD PERALTA FELIZ</t>
  </si>
  <si>
    <t>MARLENNY CASO GUTIERREZ</t>
  </si>
  <si>
    <t>CESAR OCARIS VARGAS BATISTA</t>
  </si>
  <si>
    <t>ERVIS FERRERAS SEGURA</t>
  </si>
  <si>
    <t>MIGUEL JUAN MEDINA RAMIREZ</t>
  </si>
  <si>
    <t>FERNANDEZ OLIVERO PEREZ</t>
  </si>
  <si>
    <t>ANGEL GABRIEL CUEVAS DEL ROSARIO</t>
  </si>
  <si>
    <t>YERSON DUARTE LEON GUERRERO</t>
  </si>
  <si>
    <t>JULIO CESAR ANTONIO ANDUJAR</t>
  </si>
  <si>
    <t>NELSON ADALBERTO CESPEDES GARCIA</t>
  </si>
  <si>
    <t>MANUEL ALEJANDRO CASTILLO ENCARNACIO</t>
  </si>
  <si>
    <t>YORMI MARTIN MONERO SANCHEZ</t>
  </si>
  <si>
    <t>FELIX DIOBERTO ADAMES DE LOS SANTOS</t>
  </si>
  <si>
    <t>JULIO SALVADOR PEÑA DEL ROSARIO</t>
  </si>
  <si>
    <t>RAFAEL DIAZ FLORIAN</t>
  </si>
  <si>
    <t>RUSBEL PRIMITIVO BATISTA DE OLEO</t>
  </si>
  <si>
    <t>EDUAL SANTANA</t>
  </si>
  <si>
    <t>MAXIMO JUNIOR UREÑA FLORES</t>
  </si>
  <si>
    <t>JONATHAN RAFAEL MARTINEZ ORTIZ</t>
  </si>
  <si>
    <t>NOMINA  MILITAR MARZO 2023</t>
  </si>
  <si>
    <t>DIRECTOR DE SEGURIDAD</t>
  </si>
  <si>
    <t>ENC. DE SEGURIDAD</t>
  </si>
  <si>
    <t>SUPERVISOR DE SEGURIDAD</t>
  </si>
  <si>
    <t>RUBEN DARIO GUZMAN LEDESMA</t>
  </si>
  <si>
    <t>WILLIAM RAFAEL DIAZ ACOSTA</t>
  </si>
  <si>
    <t>EURYS MEDINA</t>
  </si>
  <si>
    <t>DENNY BOCIO RAMIREZ</t>
  </si>
  <si>
    <t>FELIX MIGUEL VALDEZ DE JESUS</t>
  </si>
  <si>
    <t>ORBIC MIGUEL UREÑA SEVERINO</t>
  </si>
  <si>
    <t>Coordinador de Electricidad y</t>
  </si>
  <si>
    <t>ANALISTA VINC. EMPRESARIAL</t>
  </si>
  <si>
    <t>DEPARTAMENTO DE ADMISION Y REGISTRO</t>
  </si>
  <si>
    <t>DEPARTAMENTO  DE SERV. ESTUDIANTILES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</si>
</sst>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Book Antiqua"/>
      <family val="1"/>
    </font>
    <font>
      <b/>
      <sz val="9"/>
      <color theme="1"/>
      <name val="Calibri"/>
      <family val="2"/>
      <scheme val="minor"/>
    </font>
    <font>
      <b/>
      <u/>
      <sz val="9"/>
      <color theme="1"/>
      <name val="Book Antiqua"/>
      <family val="1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b/>
      <u/>
      <sz val="8"/>
      <color theme="1"/>
      <name val="Book Antiqua"/>
      <family val="1"/>
    </font>
    <font>
      <i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7" xfId="0" applyNumberFormat="1" applyFont="1" applyBorder="1"/>
    <xf numFmtId="164" fontId="2" fillId="0" borderId="6" xfId="0" applyNumberFormat="1" applyFont="1" applyBorder="1"/>
    <xf numFmtId="4" fontId="2" fillId="0" borderId="6" xfId="0" applyNumberFormat="1" applyFont="1" applyBorder="1" applyAlignment="1">
      <alignment horizontal="right" vertical="center"/>
    </xf>
    <xf numFmtId="164" fontId="2" fillId="0" borderId="8" xfId="0" applyNumberFormat="1" applyFont="1" applyBorder="1"/>
    <xf numFmtId="0" fontId="2" fillId="0" borderId="9" xfId="0" applyFont="1" applyBorder="1"/>
    <xf numFmtId="0" fontId="2" fillId="0" borderId="6" xfId="0" applyFont="1" applyBorder="1" applyAlignment="1">
      <alignment horizontal="center"/>
    </xf>
    <xf numFmtId="164" fontId="2" fillId="0" borderId="0" xfId="0" applyNumberFormat="1" applyFont="1"/>
    <xf numFmtId="164" fontId="2" fillId="0" borderId="10" xfId="0" applyNumberFormat="1" applyFont="1" applyBorder="1"/>
    <xf numFmtId="164" fontId="2" fillId="0" borderId="11" xfId="0" applyNumberFormat="1" applyFont="1" applyBorder="1"/>
    <xf numFmtId="4" fontId="2" fillId="0" borderId="10" xfId="0" applyNumberFormat="1" applyFont="1" applyBorder="1" applyAlignment="1">
      <alignment horizontal="right" vertical="center"/>
    </xf>
    <xf numFmtId="164" fontId="2" fillId="0" borderId="12" xfId="0" applyNumberFormat="1" applyFont="1" applyBorder="1"/>
    <xf numFmtId="0" fontId="5" fillId="0" borderId="0" xfId="0" applyFont="1"/>
    <xf numFmtId="164" fontId="4" fillId="0" borderId="13" xfId="0" applyNumberFormat="1" applyFont="1" applyBorder="1"/>
    <xf numFmtId="4" fontId="4" fillId="0" borderId="13" xfId="0" applyNumberFormat="1" applyFont="1" applyBorder="1"/>
    <xf numFmtId="164" fontId="4" fillId="0" borderId="4" xfId="0" applyNumberFormat="1" applyFont="1" applyBorder="1"/>
    <xf numFmtId="0" fontId="6" fillId="0" borderId="0" xfId="0" applyFont="1"/>
    <xf numFmtId="164" fontId="4" fillId="0" borderId="14" xfId="0" applyNumberFormat="1" applyFont="1" applyBorder="1"/>
    <xf numFmtId="164" fontId="0" fillId="0" borderId="6" xfId="0" applyNumberFormat="1" applyBorder="1"/>
    <xf numFmtId="0" fontId="7" fillId="0" borderId="0" xfId="0" applyFont="1"/>
    <xf numFmtId="4" fontId="7" fillId="0" borderId="0" xfId="0" applyNumberFormat="1" applyFont="1"/>
    <xf numFmtId="0" fontId="10" fillId="0" borderId="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4" fontId="10" fillId="0" borderId="23" xfId="0" applyNumberFormat="1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164" fontId="7" fillId="0" borderId="6" xfId="0" applyNumberFormat="1" applyFont="1" applyBorder="1"/>
    <xf numFmtId="164" fontId="7" fillId="0" borderId="6" xfId="0" applyNumberFormat="1" applyFont="1" applyBorder="1" applyAlignment="1">
      <alignment horizontal="right"/>
    </xf>
    <xf numFmtId="164" fontId="7" fillId="0" borderId="8" xfId="0" applyNumberFormat="1" applyFont="1" applyBorder="1"/>
    <xf numFmtId="0" fontId="7" fillId="0" borderId="7" xfId="0" applyFont="1" applyBorder="1"/>
    <xf numFmtId="0" fontId="7" fillId="0" borderId="5" xfId="0" applyFont="1" applyBorder="1"/>
    <xf numFmtId="0" fontId="7" fillId="0" borderId="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164" fontId="7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0" fontId="7" fillId="0" borderId="9" xfId="0" applyFont="1" applyBorder="1"/>
    <xf numFmtId="0" fontId="7" fillId="0" borderId="21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164" fontId="10" fillId="0" borderId="6" xfId="0" applyNumberFormat="1" applyFont="1" applyBorder="1"/>
    <xf numFmtId="164" fontId="10" fillId="0" borderId="0" xfId="0" applyNumberFormat="1" applyFont="1"/>
    <xf numFmtId="0" fontId="11" fillId="0" borderId="9" xfId="0" applyFont="1" applyBorder="1"/>
    <xf numFmtId="0" fontId="12" fillId="0" borderId="9" xfId="0" applyFont="1" applyBorder="1"/>
    <xf numFmtId="0" fontId="7" fillId="0" borderId="10" xfId="0" applyFont="1" applyBorder="1"/>
    <xf numFmtId="0" fontId="7" fillId="0" borderId="25" xfId="0" applyFont="1" applyBorder="1"/>
    <xf numFmtId="0" fontId="7" fillId="0" borderId="2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164" fontId="7" fillId="0" borderId="10" xfId="0" applyNumberFormat="1" applyFont="1" applyBorder="1"/>
    <xf numFmtId="164" fontId="7" fillId="0" borderId="10" xfId="0" applyNumberFormat="1" applyFont="1" applyBorder="1" applyAlignment="1">
      <alignment horizontal="right"/>
    </xf>
    <xf numFmtId="164" fontId="7" fillId="0" borderId="12" xfId="0" applyNumberFormat="1" applyFont="1" applyBorder="1"/>
    <xf numFmtId="0" fontId="7" fillId="0" borderId="9" xfId="0" applyFont="1" applyBorder="1" applyAlignment="1">
      <alignment wrapText="1"/>
    </xf>
    <xf numFmtId="164" fontId="7" fillId="0" borderId="21" xfId="0" applyNumberFormat="1" applyFont="1" applyBorder="1"/>
    <xf numFmtId="164" fontId="7" fillId="0" borderId="22" xfId="0" applyNumberFormat="1" applyFont="1" applyBorder="1"/>
    <xf numFmtId="164" fontId="10" fillId="0" borderId="19" xfId="0" applyNumberFormat="1" applyFont="1" applyBorder="1"/>
    <xf numFmtId="164" fontId="10" fillId="0" borderId="20" xfId="0" applyNumberFormat="1" applyFont="1" applyBorder="1"/>
    <xf numFmtId="0" fontId="10" fillId="0" borderId="20" xfId="0" applyFont="1" applyBorder="1"/>
    <xf numFmtId="4" fontId="10" fillId="0" borderId="24" xfId="0" applyNumberFormat="1" applyFont="1" applyBorder="1"/>
    <xf numFmtId="164" fontId="10" fillId="0" borderId="17" xfId="0" applyNumberFormat="1" applyFont="1" applyBorder="1"/>
    <xf numFmtId="0" fontId="11" fillId="0" borderId="0" xfId="0" applyFont="1"/>
    <xf numFmtId="0" fontId="12" fillId="0" borderId="0" xfId="0" applyFont="1"/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4" fontId="7" fillId="0" borderId="6" xfId="0" applyNumberFormat="1" applyFont="1" applyBorder="1" applyAlignment="1">
      <alignment horizontal="right" vertical="center"/>
    </xf>
    <xf numFmtId="0" fontId="7" fillId="0" borderId="11" xfId="0" applyFont="1" applyBorder="1"/>
    <xf numFmtId="0" fontId="7" fillId="0" borderId="11" xfId="0" applyFont="1" applyBorder="1" applyAlignment="1">
      <alignment horizontal="center"/>
    </xf>
    <xf numFmtId="164" fontId="7" fillId="0" borderId="11" xfId="0" applyNumberFormat="1" applyFont="1" applyBorder="1"/>
    <xf numFmtId="164" fontId="7" fillId="0" borderId="10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164" fontId="10" fillId="0" borderId="18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15" xfId="0" applyFont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67504</xdr:colOff>
      <xdr:row>0</xdr:row>
      <xdr:rowOff>9525</xdr:rowOff>
    </xdr:from>
    <xdr:to>
      <xdr:col>6</xdr:col>
      <xdr:colOff>762415</xdr:colOff>
      <xdr:row>3</xdr:row>
      <xdr:rowOff>136525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99F8B8-714F-406B-8B60-8D7ED81BD5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0104" y="9525"/>
          <a:ext cx="694911" cy="584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1728424</xdr:colOff>
      <xdr:row>0</xdr:row>
      <xdr:rowOff>21982</xdr:rowOff>
    </xdr:from>
    <xdr:to>
      <xdr:col>5</xdr:col>
      <xdr:colOff>2279408</xdr:colOff>
      <xdr:row>3</xdr:row>
      <xdr:rowOff>92319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D1EFC-1096-4D18-A92A-CBF2DE6D70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7099" y="21982"/>
          <a:ext cx="550984" cy="4989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0</xdr:row>
      <xdr:rowOff>0</xdr:rowOff>
    </xdr:from>
    <xdr:to>
      <xdr:col>6</xdr:col>
      <xdr:colOff>800100</xdr:colOff>
      <xdr:row>3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E2B129-EC5F-44EC-BCDF-088E90905F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0"/>
          <a:ext cx="628650" cy="6000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/>
      <sheetData sheetId="2">
        <row r="3">
          <cell r="B3">
            <v>5.91E-2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6C96-4042-4DDF-8637-175C6A80CFC4}">
  <dimension ref="A5:N305"/>
  <sheetViews>
    <sheetView tabSelected="1" workbookViewId="0">
      <selection activeCell="E4" sqref="E4"/>
    </sheetView>
  </sheetViews>
  <sheetFormatPr baseColWidth="10" defaultRowHeight="12" x14ac:dyDescent="0.2"/>
  <cols>
    <col min="1" max="1" width="3.7109375" style="1" customWidth="1"/>
    <col min="2" max="2" width="28.7109375" style="1" customWidth="1"/>
    <col min="3" max="3" width="8.7109375" style="1" customWidth="1"/>
    <col min="4" max="4" width="7.42578125" style="1" customWidth="1"/>
    <col min="5" max="5" width="12.42578125" style="1" customWidth="1"/>
    <col min="6" max="6" width="21.7109375" style="1" customWidth="1"/>
    <col min="7" max="7" width="13.85546875" style="1" customWidth="1"/>
    <col min="8" max="8" width="12.7109375" style="1" customWidth="1"/>
    <col min="9" max="9" width="12.140625" style="1" customWidth="1"/>
    <col min="10" max="10" width="13.7109375" style="1" customWidth="1"/>
    <col min="11" max="11" width="11.5703125" style="1" customWidth="1"/>
    <col min="12" max="12" width="13.140625" style="1" customWidth="1"/>
    <col min="13" max="13" width="14" style="1" customWidth="1"/>
    <col min="14" max="14" width="13.42578125" style="1" bestFit="1" customWidth="1"/>
    <col min="15" max="16384" width="11.42578125" style="1"/>
  </cols>
  <sheetData>
    <row r="5" spans="1:14" x14ac:dyDescent="0.2">
      <c r="A5" s="82" t="s"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</row>
    <row r="6" spans="1:14" ht="14.25" x14ac:dyDescent="0.3">
      <c r="A6" s="83" t="s">
        <v>1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</row>
    <row r="7" spans="1:14" ht="15" thickBot="1" x14ac:dyDescent="0.35">
      <c r="A7" s="83" t="s">
        <v>314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</row>
    <row r="8" spans="1:14" ht="12.75" thickBot="1" x14ac:dyDescent="0.25">
      <c r="A8" s="2" t="s">
        <v>2</v>
      </c>
      <c r="B8" s="3" t="s">
        <v>3</v>
      </c>
      <c r="C8" s="4" t="s">
        <v>4</v>
      </c>
      <c r="D8" s="4" t="s">
        <v>5</v>
      </c>
      <c r="E8" s="5" t="s">
        <v>6</v>
      </c>
      <c r="F8" s="4" t="s">
        <v>7</v>
      </c>
      <c r="G8" s="3" t="s">
        <v>8</v>
      </c>
      <c r="H8" s="2" t="s">
        <v>9</v>
      </c>
      <c r="I8" s="2" t="s">
        <v>10</v>
      </c>
      <c r="J8" s="2" t="s">
        <v>11</v>
      </c>
      <c r="K8" s="4" t="s">
        <v>12</v>
      </c>
      <c r="L8" s="4" t="s">
        <v>13</v>
      </c>
      <c r="M8" s="5" t="s">
        <v>14</v>
      </c>
    </row>
    <row r="9" spans="1:14" ht="15" x14ac:dyDescent="0.25">
      <c r="A9" s="6">
        <v>1</v>
      </c>
      <c r="B9" s="7" t="s">
        <v>15</v>
      </c>
      <c r="C9" s="8" t="s">
        <v>16</v>
      </c>
      <c r="D9" s="9" t="s">
        <v>17</v>
      </c>
      <c r="E9" s="10" t="s">
        <v>18</v>
      </c>
      <c r="F9" s="8" t="s">
        <v>19</v>
      </c>
      <c r="G9" s="28">
        <v>90300</v>
      </c>
      <c r="H9" s="11">
        <f>2.87%*G9</f>
        <v>2591.61</v>
      </c>
      <c r="I9" s="11">
        <f>3.04%*G9</f>
        <v>2745.12</v>
      </c>
      <c r="J9" s="12">
        <f>G9-(G9*TSS)</f>
        <v>84963.27</v>
      </c>
      <c r="K9" s="13">
        <f>IF((J9*12)&lt;=SMAX,0,IF(AND((J9*12)&gt;=SMIN2,(J9*12)&lt;=SMAXN2),(((J9*12)-SMIN2)*PORCN1)/12,IF(AND((J9*12)&gt;=SMIN3,(J9*12)&lt;=SMAXN3),(((((J9*12)-SMIN3)*PORCN2)+VAFN3)/12),(((((J9*12)-SMAXN4)*PORCN3)+VAFN4)/12))))</f>
        <v>9823.7547916666663</v>
      </c>
      <c r="L9" s="11">
        <v>15185.49</v>
      </c>
      <c r="M9" s="14">
        <f t="shared" ref="M9:M72" si="0">+G9-L9</f>
        <v>75114.509999999995</v>
      </c>
    </row>
    <row r="10" spans="1:14" ht="15" x14ac:dyDescent="0.25">
      <c r="A10" s="15">
        <v>2</v>
      </c>
      <c r="B10" s="7" t="s">
        <v>20</v>
      </c>
      <c r="C10" s="7" t="s">
        <v>16</v>
      </c>
      <c r="D10" s="16" t="s">
        <v>17</v>
      </c>
      <c r="E10" s="10" t="s">
        <v>18</v>
      </c>
      <c r="F10" s="8" t="s">
        <v>19</v>
      </c>
      <c r="G10" s="28">
        <v>103200</v>
      </c>
      <c r="H10" s="12">
        <f t="shared" ref="H10:H73" si="1">2.87%*G10</f>
        <v>2961.84</v>
      </c>
      <c r="I10" s="12">
        <f t="shared" ref="I10:I73" si="2">3.04%*G10</f>
        <v>3137.28</v>
      </c>
      <c r="J10" s="12">
        <f t="shared" ref="J10:J72" si="3">G10-(G10*TSS)</f>
        <v>97100.88</v>
      </c>
      <c r="K10" s="13">
        <f t="shared" ref="K10:K72" si="4">IF((J10*12)&lt;=SMAX,0,IF(AND((J10*12)&gt;=SMIN2,(J10*12)&lt;=SMAXN2),(((J10*12)-SMIN2)*PORCN1)/12,IF(AND((J10*12)&gt;=SMIN3,(J10*12)&lt;=SMAXN3),(((((J10*12)-SMIN3)*PORCN2)+VAFN3)/12),(((((J10*12)-SMAXN4)*PORCN3)+VAFN4)/12))))</f>
        <v>12858.157291666668</v>
      </c>
      <c r="L10" s="11">
        <v>20165.37</v>
      </c>
      <c r="M10" s="14">
        <f t="shared" si="0"/>
        <v>83034.63</v>
      </c>
      <c r="N10" s="17"/>
    </row>
    <row r="11" spans="1:14" ht="15" x14ac:dyDescent="0.25">
      <c r="A11" s="6">
        <v>3</v>
      </c>
      <c r="B11" s="7" t="s">
        <v>21</v>
      </c>
      <c r="C11" s="7" t="s">
        <v>16</v>
      </c>
      <c r="D11" s="16" t="s">
        <v>17</v>
      </c>
      <c r="E11" s="10" t="s">
        <v>18</v>
      </c>
      <c r="F11" s="8" t="s">
        <v>19</v>
      </c>
      <c r="G11" s="28">
        <v>56760</v>
      </c>
      <c r="H11" s="12">
        <f t="shared" si="1"/>
        <v>1629.0119999999999</v>
      </c>
      <c r="I11" s="12">
        <f t="shared" si="2"/>
        <v>1725.5039999999999</v>
      </c>
      <c r="J11" s="12">
        <f t="shared" si="3"/>
        <v>53405.483999999997</v>
      </c>
      <c r="K11" s="13">
        <f t="shared" si="4"/>
        <v>2876.9466333333326</v>
      </c>
      <c r="L11" s="11">
        <v>6256.46</v>
      </c>
      <c r="M11" s="14">
        <f t="shared" si="0"/>
        <v>50503.54</v>
      </c>
    </row>
    <row r="12" spans="1:14" ht="15" x14ac:dyDescent="0.25">
      <c r="A12" s="15">
        <v>4</v>
      </c>
      <c r="B12" s="7" t="s">
        <v>22</v>
      </c>
      <c r="C12" s="7" t="s">
        <v>16</v>
      </c>
      <c r="D12" s="16" t="s">
        <v>23</v>
      </c>
      <c r="E12" s="10" t="s">
        <v>18</v>
      </c>
      <c r="F12" s="8" t="s">
        <v>19</v>
      </c>
      <c r="G12" s="28">
        <v>25800</v>
      </c>
      <c r="H12" s="12">
        <f t="shared" si="1"/>
        <v>740.46</v>
      </c>
      <c r="I12" s="12">
        <f t="shared" si="2"/>
        <v>784.32</v>
      </c>
      <c r="J12" s="12">
        <f t="shared" si="3"/>
        <v>24275.22</v>
      </c>
      <c r="K12" s="13">
        <f t="shared" si="4"/>
        <v>0</v>
      </c>
      <c r="L12" s="11">
        <v>1549.78</v>
      </c>
      <c r="M12" s="14">
        <f t="shared" si="0"/>
        <v>24250.22</v>
      </c>
    </row>
    <row r="13" spans="1:14" ht="15" x14ac:dyDescent="0.25">
      <c r="A13" s="6">
        <v>5</v>
      </c>
      <c r="B13" s="7" t="s">
        <v>24</v>
      </c>
      <c r="C13" s="7" t="s">
        <v>16</v>
      </c>
      <c r="D13" s="16" t="s">
        <v>23</v>
      </c>
      <c r="E13" s="10" t="s">
        <v>18</v>
      </c>
      <c r="F13" s="8" t="s">
        <v>19</v>
      </c>
      <c r="G13" s="28">
        <v>10320</v>
      </c>
      <c r="H13" s="12">
        <f t="shared" si="1"/>
        <v>296.18400000000003</v>
      </c>
      <c r="I13" s="12">
        <f t="shared" si="2"/>
        <v>313.72800000000001</v>
      </c>
      <c r="J13" s="12">
        <f t="shared" si="3"/>
        <v>9710.0879999999997</v>
      </c>
      <c r="K13" s="13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11">
        <v>634.91</v>
      </c>
      <c r="M13" s="14">
        <f t="shared" si="0"/>
        <v>9685.09</v>
      </c>
    </row>
    <row r="14" spans="1:14" ht="15" x14ac:dyDescent="0.25">
      <c r="A14" s="15">
        <v>6</v>
      </c>
      <c r="B14" s="7" t="s">
        <v>25</v>
      </c>
      <c r="C14" s="7" t="s">
        <v>16</v>
      </c>
      <c r="D14" s="16" t="s">
        <v>17</v>
      </c>
      <c r="E14" s="10" t="s">
        <v>18</v>
      </c>
      <c r="F14" s="8" t="s">
        <v>19</v>
      </c>
      <c r="G14" s="28">
        <v>18920</v>
      </c>
      <c r="H14" s="12">
        <f t="shared" si="1"/>
        <v>543.00400000000002</v>
      </c>
      <c r="I14" s="12">
        <f t="shared" si="2"/>
        <v>575.16800000000001</v>
      </c>
      <c r="J14" s="12">
        <f t="shared" si="3"/>
        <v>17801.828000000001</v>
      </c>
      <c r="K14" s="13">
        <f t="shared" si="4"/>
        <v>0</v>
      </c>
      <c r="L14" s="11">
        <v>5509.09</v>
      </c>
      <c r="M14" s="14">
        <f t="shared" si="0"/>
        <v>13410.91</v>
      </c>
    </row>
    <row r="15" spans="1:14" ht="15" x14ac:dyDescent="0.25">
      <c r="A15" s="6">
        <v>7</v>
      </c>
      <c r="B15" s="7" t="s">
        <v>26</v>
      </c>
      <c r="C15" s="7" t="s">
        <v>16</v>
      </c>
      <c r="D15" s="16" t="s">
        <v>23</v>
      </c>
      <c r="E15" s="10" t="s">
        <v>18</v>
      </c>
      <c r="F15" s="8" t="s">
        <v>19</v>
      </c>
      <c r="G15" s="28">
        <v>5160</v>
      </c>
      <c r="H15" s="12">
        <f t="shared" si="1"/>
        <v>148.09200000000001</v>
      </c>
      <c r="I15" s="12">
        <f t="shared" si="2"/>
        <v>156.864</v>
      </c>
      <c r="J15" s="12">
        <f t="shared" si="3"/>
        <v>4855.0439999999999</v>
      </c>
      <c r="K15" s="13">
        <f t="shared" si="4"/>
        <v>0</v>
      </c>
      <c r="L15" s="11">
        <v>329.95</v>
      </c>
      <c r="M15" s="14">
        <f t="shared" si="0"/>
        <v>4830.05</v>
      </c>
    </row>
    <row r="16" spans="1:14" ht="15" x14ac:dyDescent="0.25">
      <c r="A16" s="15">
        <v>8</v>
      </c>
      <c r="B16" s="7" t="s">
        <v>27</v>
      </c>
      <c r="C16" s="7" t="s">
        <v>16</v>
      </c>
      <c r="D16" s="16" t="s">
        <v>17</v>
      </c>
      <c r="E16" s="10" t="s">
        <v>18</v>
      </c>
      <c r="F16" s="8" t="s">
        <v>19</v>
      </c>
      <c r="G16" s="28">
        <v>46440</v>
      </c>
      <c r="H16" s="12">
        <f t="shared" si="1"/>
        <v>1332.828</v>
      </c>
      <c r="I16" s="12">
        <f t="shared" si="2"/>
        <v>1411.7760000000001</v>
      </c>
      <c r="J16" s="12">
        <f t="shared" si="3"/>
        <v>43695.396000000001</v>
      </c>
      <c r="K16" s="13">
        <f t="shared" si="4"/>
        <v>1351.5592749999996</v>
      </c>
      <c r="L16" s="11">
        <v>4121.17</v>
      </c>
      <c r="M16" s="14">
        <f t="shared" si="0"/>
        <v>42318.83</v>
      </c>
    </row>
    <row r="17" spans="1:13" ht="15" x14ac:dyDescent="0.25">
      <c r="A17" s="6">
        <v>9</v>
      </c>
      <c r="B17" s="7" t="s">
        <v>28</v>
      </c>
      <c r="C17" s="7" t="s">
        <v>16</v>
      </c>
      <c r="D17" s="16" t="s">
        <v>23</v>
      </c>
      <c r="E17" s="10" t="s">
        <v>18</v>
      </c>
      <c r="F17" s="8" t="s">
        <v>19</v>
      </c>
      <c r="G17" s="28">
        <v>83850</v>
      </c>
      <c r="H17" s="12">
        <f t="shared" si="1"/>
        <v>2406.4949999999999</v>
      </c>
      <c r="I17" s="12">
        <f t="shared" si="2"/>
        <v>2549.04</v>
      </c>
      <c r="J17" s="12">
        <f t="shared" si="3"/>
        <v>78894.464999999997</v>
      </c>
      <c r="K17" s="13">
        <f t="shared" si="4"/>
        <v>8306.5535416666662</v>
      </c>
      <c r="L17" s="11">
        <v>13287.09</v>
      </c>
      <c r="M17" s="14">
        <f t="shared" si="0"/>
        <v>70562.91</v>
      </c>
    </row>
    <row r="18" spans="1:13" ht="15" x14ac:dyDescent="0.25">
      <c r="A18" s="15">
        <v>10</v>
      </c>
      <c r="B18" s="7" t="s">
        <v>29</v>
      </c>
      <c r="C18" s="7" t="s">
        <v>16</v>
      </c>
      <c r="D18" s="16" t="s">
        <v>23</v>
      </c>
      <c r="E18" s="10" t="s">
        <v>18</v>
      </c>
      <c r="F18" s="8" t="s">
        <v>19</v>
      </c>
      <c r="G18" s="28">
        <v>73100</v>
      </c>
      <c r="H18" s="12">
        <f t="shared" si="1"/>
        <v>2097.9699999999998</v>
      </c>
      <c r="I18" s="12">
        <f t="shared" si="2"/>
        <v>2222.2399999999998</v>
      </c>
      <c r="J18" s="12">
        <f t="shared" si="3"/>
        <v>68779.789999999994</v>
      </c>
      <c r="K18" s="13">
        <f>IF((J18*12)&lt;=SMAX,0,IF(AND((J18*12)&gt;=SMIN2,(J18*12)&lt;=SMAXN2),(((J18*12)-SMIN2)*PORCN1)/12,IF(AND((J18*12)&gt;=SMIN3,(J18*12)&lt;=SMAXN3),(((((J18*12)-SMIN3)*PORCN2)+VAFN3)/12),(((((J18*12)-SMAXN4)*PORCN3)+VAFN4)/12))))</f>
        <v>5951.8078333333324</v>
      </c>
      <c r="L18" s="11">
        <v>10297.02</v>
      </c>
      <c r="M18" s="14">
        <f t="shared" si="0"/>
        <v>62802.979999999996</v>
      </c>
    </row>
    <row r="19" spans="1:13" ht="15" x14ac:dyDescent="0.25">
      <c r="A19" s="6">
        <v>11</v>
      </c>
      <c r="B19" s="7" t="s">
        <v>30</v>
      </c>
      <c r="C19" s="7" t="s">
        <v>16</v>
      </c>
      <c r="D19" s="16" t="s">
        <v>23</v>
      </c>
      <c r="E19" s="10" t="s">
        <v>18</v>
      </c>
      <c r="F19" s="8" t="s">
        <v>19</v>
      </c>
      <c r="G19" s="28">
        <v>61920</v>
      </c>
      <c r="H19" s="12">
        <f t="shared" si="1"/>
        <v>1777.104</v>
      </c>
      <c r="I19" s="12">
        <f t="shared" si="2"/>
        <v>1882.3679999999999</v>
      </c>
      <c r="J19" s="12">
        <f t="shared" si="3"/>
        <v>58260.527999999998</v>
      </c>
      <c r="K19" s="13">
        <f t="shared" si="4"/>
        <v>3847.9554333333331</v>
      </c>
      <c r="L19" s="11">
        <v>7532.43</v>
      </c>
      <c r="M19" s="14">
        <f t="shared" si="0"/>
        <v>54387.57</v>
      </c>
    </row>
    <row r="20" spans="1:13" ht="15" x14ac:dyDescent="0.25">
      <c r="A20" s="15">
        <v>12</v>
      </c>
      <c r="B20" s="7" t="s">
        <v>31</v>
      </c>
      <c r="C20" s="7" t="s">
        <v>16</v>
      </c>
      <c r="D20" s="16" t="s">
        <v>17</v>
      </c>
      <c r="E20" s="10" t="s">
        <v>18</v>
      </c>
      <c r="F20" s="8" t="s">
        <v>19</v>
      </c>
      <c r="G20" s="28">
        <v>51600</v>
      </c>
      <c r="H20" s="12">
        <f t="shared" si="1"/>
        <v>1480.92</v>
      </c>
      <c r="I20" s="12">
        <f t="shared" si="2"/>
        <v>1568.64</v>
      </c>
      <c r="J20" s="12">
        <f t="shared" si="3"/>
        <v>48550.44</v>
      </c>
      <c r="K20" s="13">
        <f t="shared" si="4"/>
        <v>2079.8158750000002</v>
      </c>
      <c r="L20" s="11">
        <v>5154.38</v>
      </c>
      <c r="M20" s="14">
        <f t="shared" si="0"/>
        <v>46445.62</v>
      </c>
    </row>
    <row r="21" spans="1:13" ht="15" x14ac:dyDescent="0.25">
      <c r="A21" s="6">
        <v>13</v>
      </c>
      <c r="B21" s="7" t="s">
        <v>32</v>
      </c>
      <c r="C21" s="7" t="s">
        <v>16</v>
      </c>
      <c r="D21" s="16" t="s">
        <v>17</v>
      </c>
      <c r="E21" s="10" t="s">
        <v>18</v>
      </c>
      <c r="F21" s="8" t="s">
        <v>19</v>
      </c>
      <c r="G21" s="28">
        <v>46440</v>
      </c>
      <c r="H21" s="12">
        <f t="shared" si="1"/>
        <v>1332.828</v>
      </c>
      <c r="I21" s="12">
        <f t="shared" si="2"/>
        <v>1411.7760000000001</v>
      </c>
      <c r="J21" s="12">
        <f t="shared" si="3"/>
        <v>43695.396000000001</v>
      </c>
      <c r="K21" s="13">
        <f t="shared" si="4"/>
        <v>1351.5592749999996</v>
      </c>
      <c r="L21" s="11">
        <v>4121.17</v>
      </c>
      <c r="M21" s="14">
        <f t="shared" si="0"/>
        <v>42318.83</v>
      </c>
    </row>
    <row r="22" spans="1:13" ht="15" x14ac:dyDescent="0.25">
      <c r="A22" s="15">
        <v>14</v>
      </c>
      <c r="B22" s="7" t="s">
        <v>33</v>
      </c>
      <c r="C22" s="7" t="s">
        <v>16</v>
      </c>
      <c r="D22" s="16" t="s">
        <v>17</v>
      </c>
      <c r="E22" s="10" t="s">
        <v>18</v>
      </c>
      <c r="F22" s="8" t="s">
        <v>19</v>
      </c>
      <c r="G22" s="28">
        <v>32680</v>
      </c>
      <c r="H22" s="12">
        <f t="shared" si="1"/>
        <v>937.91599999999994</v>
      </c>
      <c r="I22" s="12">
        <f t="shared" si="2"/>
        <v>993.47199999999998</v>
      </c>
      <c r="J22" s="12">
        <f t="shared" si="3"/>
        <v>30748.612000000001</v>
      </c>
      <c r="K22" s="13">
        <f t="shared" si="4"/>
        <v>0</v>
      </c>
      <c r="L22" s="11">
        <v>1956.39</v>
      </c>
      <c r="M22" s="14">
        <f t="shared" si="0"/>
        <v>30723.61</v>
      </c>
    </row>
    <row r="23" spans="1:13" ht="15" x14ac:dyDescent="0.25">
      <c r="A23" s="6">
        <v>15</v>
      </c>
      <c r="B23" s="7" t="s">
        <v>34</v>
      </c>
      <c r="C23" s="7" t="s">
        <v>16</v>
      </c>
      <c r="D23" s="16" t="s">
        <v>17</v>
      </c>
      <c r="E23" s="10" t="s">
        <v>18</v>
      </c>
      <c r="F23" s="8" t="s">
        <v>19</v>
      </c>
      <c r="G23" s="28">
        <v>67080</v>
      </c>
      <c r="H23" s="12">
        <f t="shared" si="1"/>
        <v>1925.1959999999999</v>
      </c>
      <c r="I23" s="12">
        <f t="shared" si="2"/>
        <v>2039.232</v>
      </c>
      <c r="J23" s="12">
        <f t="shared" si="3"/>
        <v>63115.572</v>
      </c>
      <c r="K23" s="13">
        <f t="shared" si="4"/>
        <v>4818.964233333335</v>
      </c>
      <c r="L23" s="11">
        <v>8808.39</v>
      </c>
      <c r="M23" s="14">
        <f t="shared" si="0"/>
        <v>58271.61</v>
      </c>
    </row>
    <row r="24" spans="1:13" ht="15" x14ac:dyDescent="0.25">
      <c r="A24" s="15">
        <v>16</v>
      </c>
      <c r="B24" s="7" t="s">
        <v>35</v>
      </c>
      <c r="C24" s="7" t="s">
        <v>16</v>
      </c>
      <c r="D24" s="16" t="s">
        <v>17</v>
      </c>
      <c r="E24" s="10" t="s">
        <v>18</v>
      </c>
      <c r="F24" s="8" t="s">
        <v>19</v>
      </c>
      <c r="G24" s="28">
        <v>20640</v>
      </c>
      <c r="H24" s="12">
        <f t="shared" si="1"/>
        <v>592.36800000000005</v>
      </c>
      <c r="I24" s="12">
        <f t="shared" si="2"/>
        <v>627.45600000000002</v>
      </c>
      <c r="J24" s="12">
        <f t="shared" si="3"/>
        <v>19420.175999999999</v>
      </c>
      <c r="K24" s="13">
        <f t="shared" si="4"/>
        <v>0</v>
      </c>
      <c r="L24" s="11">
        <v>1244.83</v>
      </c>
      <c r="M24" s="14">
        <f t="shared" si="0"/>
        <v>19395.169999999998</v>
      </c>
    </row>
    <row r="25" spans="1:13" ht="15" x14ac:dyDescent="0.25">
      <c r="A25" s="6">
        <v>17</v>
      </c>
      <c r="B25" s="7" t="s">
        <v>36</v>
      </c>
      <c r="C25" s="7" t="s">
        <v>16</v>
      </c>
      <c r="D25" s="16" t="s">
        <v>17</v>
      </c>
      <c r="E25" s="10" t="s">
        <v>18</v>
      </c>
      <c r="F25" s="8" t="s">
        <v>19</v>
      </c>
      <c r="G25" s="28">
        <v>12900</v>
      </c>
      <c r="H25" s="12">
        <f t="shared" si="1"/>
        <v>370.23</v>
      </c>
      <c r="I25" s="12">
        <f t="shared" si="2"/>
        <v>392.16</v>
      </c>
      <c r="J25" s="12">
        <f t="shared" si="3"/>
        <v>12137.61</v>
      </c>
      <c r="K25" s="13">
        <f t="shared" si="4"/>
        <v>0</v>
      </c>
      <c r="L25" s="11">
        <v>787.39</v>
      </c>
      <c r="M25" s="14">
        <f t="shared" si="0"/>
        <v>12112.61</v>
      </c>
    </row>
    <row r="26" spans="1:13" ht="15" x14ac:dyDescent="0.25">
      <c r="A26" s="15">
        <v>18</v>
      </c>
      <c r="B26" s="7" t="s">
        <v>37</v>
      </c>
      <c r="C26" s="7" t="s">
        <v>16</v>
      </c>
      <c r="D26" s="16" t="s">
        <v>23</v>
      </c>
      <c r="E26" s="10" t="s">
        <v>18</v>
      </c>
      <c r="F26" s="8" t="s">
        <v>19</v>
      </c>
      <c r="G26" s="28">
        <v>15480</v>
      </c>
      <c r="H26" s="12">
        <f t="shared" si="1"/>
        <v>444.27600000000001</v>
      </c>
      <c r="I26" s="12">
        <f t="shared" si="2"/>
        <v>470.59199999999998</v>
      </c>
      <c r="J26" s="12">
        <f t="shared" si="3"/>
        <v>14565.132</v>
      </c>
      <c r="K26" s="13">
        <f t="shared" si="4"/>
        <v>0</v>
      </c>
      <c r="L26" s="11">
        <v>939.87</v>
      </c>
      <c r="M26" s="14">
        <f t="shared" si="0"/>
        <v>14540.13</v>
      </c>
    </row>
    <row r="27" spans="1:13" ht="15" x14ac:dyDescent="0.25">
      <c r="A27" s="6">
        <v>19</v>
      </c>
      <c r="B27" s="7" t="s">
        <v>38</v>
      </c>
      <c r="C27" s="7" t="s">
        <v>16</v>
      </c>
      <c r="D27" s="16" t="s">
        <v>23</v>
      </c>
      <c r="E27" s="10" t="s">
        <v>18</v>
      </c>
      <c r="F27" s="8" t="s">
        <v>19</v>
      </c>
      <c r="G27" s="28">
        <v>68800</v>
      </c>
      <c r="H27" s="12">
        <f t="shared" si="1"/>
        <v>1974.56</v>
      </c>
      <c r="I27" s="12">
        <f t="shared" si="2"/>
        <v>2091.52</v>
      </c>
      <c r="J27" s="12">
        <f t="shared" si="3"/>
        <v>64733.919999999998</v>
      </c>
      <c r="K27" s="13">
        <f t="shared" si="4"/>
        <v>5142.6338333333342</v>
      </c>
      <c r="L27" s="11">
        <v>15879.67</v>
      </c>
      <c r="M27" s="14">
        <f t="shared" si="0"/>
        <v>52920.33</v>
      </c>
    </row>
    <row r="28" spans="1:13" ht="15" x14ac:dyDescent="0.25">
      <c r="A28" s="15">
        <v>20</v>
      </c>
      <c r="B28" s="7" t="s">
        <v>39</v>
      </c>
      <c r="C28" s="7" t="s">
        <v>16</v>
      </c>
      <c r="D28" s="16" t="s">
        <v>23</v>
      </c>
      <c r="E28" s="10" t="s">
        <v>18</v>
      </c>
      <c r="F28" s="8" t="s">
        <v>19</v>
      </c>
      <c r="G28" s="28">
        <v>25800</v>
      </c>
      <c r="H28" s="12">
        <f t="shared" si="1"/>
        <v>740.46</v>
      </c>
      <c r="I28" s="12">
        <f t="shared" si="2"/>
        <v>784.32</v>
      </c>
      <c r="J28" s="12">
        <f t="shared" si="3"/>
        <v>24275.22</v>
      </c>
      <c r="K28" s="13">
        <f t="shared" si="4"/>
        <v>0</v>
      </c>
      <c r="L28" s="11">
        <v>1549.78</v>
      </c>
      <c r="M28" s="14">
        <f t="shared" si="0"/>
        <v>24250.22</v>
      </c>
    </row>
    <row r="29" spans="1:13" ht="15" x14ac:dyDescent="0.25">
      <c r="A29" s="6">
        <v>21</v>
      </c>
      <c r="B29" s="7" t="s">
        <v>40</v>
      </c>
      <c r="C29" s="7" t="s">
        <v>16</v>
      </c>
      <c r="D29" s="16" t="s">
        <v>23</v>
      </c>
      <c r="E29" s="10" t="s">
        <v>18</v>
      </c>
      <c r="F29" s="8" t="s">
        <v>19</v>
      </c>
      <c r="G29" s="28">
        <v>103200</v>
      </c>
      <c r="H29" s="12">
        <f t="shared" si="1"/>
        <v>2961.84</v>
      </c>
      <c r="I29" s="12">
        <f t="shared" si="2"/>
        <v>3137.28</v>
      </c>
      <c r="J29" s="12">
        <f t="shared" si="3"/>
        <v>97100.88</v>
      </c>
      <c r="K29" s="13">
        <f t="shared" si="4"/>
        <v>12858.157291666668</v>
      </c>
      <c r="L29" s="11">
        <v>18982.28</v>
      </c>
      <c r="M29" s="14">
        <f t="shared" si="0"/>
        <v>84217.72</v>
      </c>
    </row>
    <row r="30" spans="1:13" ht="15" x14ac:dyDescent="0.25">
      <c r="A30" s="15">
        <v>22</v>
      </c>
      <c r="B30" s="7" t="s">
        <v>41</v>
      </c>
      <c r="C30" s="7" t="s">
        <v>16</v>
      </c>
      <c r="D30" s="16" t="s">
        <v>23</v>
      </c>
      <c r="E30" s="10" t="s">
        <v>18</v>
      </c>
      <c r="F30" s="8" t="s">
        <v>19</v>
      </c>
      <c r="G30" s="28">
        <v>30960</v>
      </c>
      <c r="H30" s="12">
        <f t="shared" si="1"/>
        <v>888.55200000000002</v>
      </c>
      <c r="I30" s="12">
        <f t="shared" si="2"/>
        <v>941.18399999999997</v>
      </c>
      <c r="J30" s="12">
        <f t="shared" si="3"/>
        <v>29130.263999999999</v>
      </c>
      <c r="K30" s="13">
        <f t="shared" si="4"/>
        <v>0</v>
      </c>
      <c r="L30" s="11">
        <v>1854.73</v>
      </c>
      <c r="M30" s="14">
        <f t="shared" si="0"/>
        <v>29105.27</v>
      </c>
    </row>
    <row r="31" spans="1:13" ht="15" x14ac:dyDescent="0.25">
      <c r="A31" s="6">
        <v>23</v>
      </c>
      <c r="B31" s="7" t="s">
        <v>42</v>
      </c>
      <c r="C31" s="7" t="s">
        <v>16</v>
      </c>
      <c r="D31" s="16" t="s">
        <v>23</v>
      </c>
      <c r="E31" s="10" t="s">
        <v>18</v>
      </c>
      <c r="F31" s="8" t="s">
        <v>19</v>
      </c>
      <c r="G31" s="28">
        <v>77400</v>
      </c>
      <c r="H31" s="12">
        <f t="shared" si="1"/>
        <v>2221.38</v>
      </c>
      <c r="I31" s="12">
        <f t="shared" si="2"/>
        <v>2352.96</v>
      </c>
      <c r="J31" s="12">
        <f t="shared" si="3"/>
        <v>72825.66</v>
      </c>
      <c r="K31" s="13">
        <f t="shared" si="4"/>
        <v>6789.352291666667</v>
      </c>
      <c r="L31" s="11">
        <v>11388.69</v>
      </c>
      <c r="M31" s="14">
        <f t="shared" si="0"/>
        <v>66011.31</v>
      </c>
    </row>
    <row r="32" spans="1:13" ht="15" x14ac:dyDescent="0.25">
      <c r="A32" s="15">
        <v>24</v>
      </c>
      <c r="B32" s="7" t="s">
        <v>43</v>
      </c>
      <c r="C32" s="7" t="s">
        <v>16</v>
      </c>
      <c r="D32" s="16" t="s">
        <v>17</v>
      </c>
      <c r="E32" s="10" t="s">
        <v>18</v>
      </c>
      <c r="F32" s="8" t="s">
        <v>19</v>
      </c>
      <c r="G32" s="28">
        <v>29240</v>
      </c>
      <c r="H32" s="12">
        <f t="shared" si="1"/>
        <v>839.18799999999999</v>
      </c>
      <c r="I32" s="12">
        <f t="shared" si="2"/>
        <v>888.89599999999996</v>
      </c>
      <c r="J32" s="12">
        <f t="shared" si="3"/>
        <v>27511.916000000001</v>
      </c>
      <c r="K32" s="13">
        <f t="shared" si="4"/>
        <v>0</v>
      </c>
      <c r="L32" s="11">
        <v>13077.68</v>
      </c>
      <c r="M32" s="14">
        <f t="shared" si="0"/>
        <v>16162.32</v>
      </c>
    </row>
    <row r="33" spans="1:13" ht="15" x14ac:dyDescent="0.25">
      <c r="A33" s="6">
        <v>25</v>
      </c>
      <c r="B33" s="7" t="s">
        <v>44</v>
      </c>
      <c r="C33" s="7" t="s">
        <v>16</v>
      </c>
      <c r="D33" s="16" t="s">
        <v>23</v>
      </c>
      <c r="E33" s="10" t="s">
        <v>18</v>
      </c>
      <c r="F33" s="8" t="s">
        <v>19</v>
      </c>
      <c r="G33" s="28">
        <v>51600</v>
      </c>
      <c r="H33" s="12">
        <f t="shared" si="1"/>
        <v>1480.92</v>
      </c>
      <c r="I33" s="12">
        <f t="shared" si="2"/>
        <v>1568.64</v>
      </c>
      <c r="J33" s="12">
        <f t="shared" si="3"/>
        <v>48550.44</v>
      </c>
      <c r="K33" s="13">
        <f t="shared" si="4"/>
        <v>2079.8158750000002</v>
      </c>
      <c r="L33" s="11">
        <v>5154.38</v>
      </c>
      <c r="M33" s="14">
        <f t="shared" si="0"/>
        <v>46445.62</v>
      </c>
    </row>
    <row r="34" spans="1:13" ht="15" x14ac:dyDescent="0.25">
      <c r="A34" s="15">
        <v>26</v>
      </c>
      <c r="B34" s="7" t="s">
        <v>45</v>
      </c>
      <c r="C34" s="7" t="s">
        <v>16</v>
      </c>
      <c r="D34" s="16" t="s">
        <v>23</v>
      </c>
      <c r="E34" s="10" t="s">
        <v>18</v>
      </c>
      <c r="F34" s="8" t="s">
        <v>19</v>
      </c>
      <c r="G34" s="28">
        <v>15480</v>
      </c>
      <c r="H34" s="12">
        <f t="shared" si="1"/>
        <v>444.27600000000001</v>
      </c>
      <c r="I34" s="12">
        <f t="shared" si="2"/>
        <v>470.59199999999998</v>
      </c>
      <c r="J34" s="12">
        <f t="shared" si="3"/>
        <v>14565.132</v>
      </c>
      <c r="K34" s="13">
        <f t="shared" si="4"/>
        <v>0</v>
      </c>
      <c r="L34" s="11">
        <v>939.87</v>
      </c>
      <c r="M34" s="14">
        <f t="shared" si="0"/>
        <v>14540.13</v>
      </c>
    </row>
    <row r="35" spans="1:13" ht="15" x14ac:dyDescent="0.25">
      <c r="A35" s="6">
        <v>27</v>
      </c>
      <c r="B35" s="7" t="s">
        <v>46</v>
      </c>
      <c r="C35" s="7" t="s">
        <v>47</v>
      </c>
      <c r="D35" s="16" t="s">
        <v>23</v>
      </c>
      <c r="E35" s="10" t="s">
        <v>18</v>
      </c>
      <c r="F35" s="8" t="s">
        <v>19</v>
      </c>
      <c r="G35" s="28">
        <v>41280</v>
      </c>
      <c r="H35" s="12">
        <f t="shared" si="1"/>
        <v>1184.7360000000001</v>
      </c>
      <c r="I35" s="12">
        <f t="shared" si="2"/>
        <v>1254.912</v>
      </c>
      <c r="J35" s="12">
        <f t="shared" si="3"/>
        <v>38840.351999999999</v>
      </c>
      <c r="K35" s="13">
        <f t="shared" si="4"/>
        <v>623.30267499999968</v>
      </c>
      <c r="L35" s="11">
        <v>3087.95</v>
      </c>
      <c r="M35" s="14">
        <f t="shared" si="0"/>
        <v>38192.050000000003</v>
      </c>
    </row>
    <row r="36" spans="1:13" ht="15" x14ac:dyDescent="0.25">
      <c r="A36" s="15">
        <v>28</v>
      </c>
      <c r="B36" s="7" t="s">
        <v>48</v>
      </c>
      <c r="C36" s="7" t="s">
        <v>16</v>
      </c>
      <c r="D36" s="16" t="s">
        <v>23</v>
      </c>
      <c r="E36" s="10" t="s">
        <v>18</v>
      </c>
      <c r="F36" s="8" t="s">
        <v>19</v>
      </c>
      <c r="G36" s="28">
        <v>13760</v>
      </c>
      <c r="H36" s="12">
        <f t="shared" si="1"/>
        <v>394.91199999999998</v>
      </c>
      <c r="I36" s="12">
        <f t="shared" si="2"/>
        <v>418.30399999999997</v>
      </c>
      <c r="J36" s="12">
        <f t="shared" si="3"/>
        <v>12946.784</v>
      </c>
      <c r="K36" s="13">
        <f t="shared" si="4"/>
        <v>0</v>
      </c>
      <c r="L36" s="11">
        <v>838.21</v>
      </c>
      <c r="M36" s="14">
        <f t="shared" si="0"/>
        <v>12921.79</v>
      </c>
    </row>
    <row r="37" spans="1:13" ht="15" x14ac:dyDescent="0.25">
      <c r="A37" s="6">
        <v>29</v>
      </c>
      <c r="B37" s="7" t="s">
        <v>49</v>
      </c>
      <c r="C37" s="7" t="s">
        <v>47</v>
      </c>
      <c r="D37" s="16" t="s">
        <v>23</v>
      </c>
      <c r="E37" s="10" t="s">
        <v>18</v>
      </c>
      <c r="F37" s="8" t="s">
        <v>19</v>
      </c>
      <c r="G37" s="28">
        <v>20640</v>
      </c>
      <c r="H37" s="12">
        <f t="shared" si="1"/>
        <v>592.36800000000005</v>
      </c>
      <c r="I37" s="12">
        <f t="shared" si="2"/>
        <v>627.45600000000002</v>
      </c>
      <c r="J37" s="12">
        <f t="shared" si="3"/>
        <v>19420.175999999999</v>
      </c>
      <c r="K37" s="13">
        <f t="shared" si="4"/>
        <v>0</v>
      </c>
      <c r="L37" s="11">
        <v>1244.83</v>
      </c>
      <c r="M37" s="14">
        <f t="shared" si="0"/>
        <v>19395.169999999998</v>
      </c>
    </row>
    <row r="38" spans="1:13" ht="15" x14ac:dyDescent="0.25">
      <c r="A38" s="15">
        <v>30</v>
      </c>
      <c r="B38" s="7" t="s">
        <v>50</v>
      </c>
      <c r="C38" s="7" t="s">
        <v>47</v>
      </c>
      <c r="D38" s="16" t="s">
        <v>23</v>
      </c>
      <c r="E38" s="10" t="s">
        <v>18</v>
      </c>
      <c r="F38" s="8" t="s">
        <v>19</v>
      </c>
      <c r="G38" s="28">
        <v>20640</v>
      </c>
      <c r="H38" s="12">
        <f t="shared" si="1"/>
        <v>592.36800000000005</v>
      </c>
      <c r="I38" s="12">
        <f t="shared" si="2"/>
        <v>627.45600000000002</v>
      </c>
      <c r="J38" s="12">
        <f t="shared" si="3"/>
        <v>19420.175999999999</v>
      </c>
      <c r="K38" s="13">
        <f t="shared" si="4"/>
        <v>0</v>
      </c>
      <c r="L38" s="11">
        <v>1244.83</v>
      </c>
      <c r="M38" s="14">
        <f t="shared" si="0"/>
        <v>19395.169999999998</v>
      </c>
    </row>
    <row r="39" spans="1:13" ht="15" x14ac:dyDescent="0.25">
      <c r="A39" s="6">
        <v>31</v>
      </c>
      <c r="B39" s="7" t="s">
        <v>51</v>
      </c>
      <c r="C39" s="7" t="s">
        <v>47</v>
      </c>
      <c r="D39" s="16" t="s">
        <v>23</v>
      </c>
      <c r="E39" s="10" t="s">
        <v>18</v>
      </c>
      <c r="F39" s="8" t="s">
        <v>19</v>
      </c>
      <c r="G39" s="28">
        <v>20640</v>
      </c>
      <c r="H39" s="12">
        <f t="shared" si="1"/>
        <v>592.36800000000005</v>
      </c>
      <c r="I39" s="12">
        <f t="shared" si="2"/>
        <v>627.45600000000002</v>
      </c>
      <c r="J39" s="12">
        <f t="shared" si="3"/>
        <v>19420.175999999999</v>
      </c>
      <c r="K39" s="13">
        <f t="shared" si="4"/>
        <v>0</v>
      </c>
      <c r="L39" s="11">
        <v>1244.83</v>
      </c>
      <c r="M39" s="14">
        <f t="shared" si="0"/>
        <v>19395.169999999998</v>
      </c>
    </row>
    <row r="40" spans="1:13" ht="15" x14ac:dyDescent="0.25">
      <c r="A40" s="15">
        <v>32</v>
      </c>
      <c r="B40" s="7" t="s">
        <v>52</v>
      </c>
      <c r="C40" s="7" t="s">
        <v>47</v>
      </c>
      <c r="D40" s="16" t="s">
        <v>23</v>
      </c>
      <c r="E40" s="10" t="s">
        <v>18</v>
      </c>
      <c r="F40" s="8" t="s">
        <v>19</v>
      </c>
      <c r="G40" s="28">
        <v>13760</v>
      </c>
      <c r="H40" s="12">
        <f t="shared" si="1"/>
        <v>394.91199999999998</v>
      </c>
      <c r="I40" s="12">
        <f t="shared" si="2"/>
        <v>418.30399999999997</v>
      </c>
      <c r="J40" s="12">
        <f t="shared" si="3"/>
        <v>12946.784</v>
      </c>
      <c r="K40" s="13">
        <f t="shared" si="4"/>
        <v>0</v>
      </c>
      <c r="L40" s="11">
        <v>838.21</v>
      </c>
      <c r="M40" s="14">
        <f t="shared" si="0"/>
        <v>12921.79</v>
      </c>
    </row>
    <row r="41" spans="1:13" ht="15" x14ac:dyDescent="0.25">
      <c r="A41" s="6">
        <v>33</v>
      </c>
      <c r="B41" s="7" t="s">
        <v>53</v>
      </c>
      <c r="C41" s="7" t="s">
        <v>47</v>
      </c>
      <c r="D41" s="16" t="s">
        <v>23</v>
      </c>
      <c r="E41" s="10" t="s">
        <v>18</v>
      </c>
      <c r="F41" s="8" t="s">
        <v>19</v>
      </c>
      <c r="G41" s="28">
        <v>30960</v>
      </c>
      <c r="H41" s="12">
        <f t="shared" si="1"/>
        <v>888.55200000000002</v>
      </c>
      <c r="I41" s="12">
        <f t="shared" si="2"/>
        <v>941.18399999999997</v>
      </c>
      <c r="J41" s="12">
        <f t="shared" si="3"/>
        <v>29130.263999999999</v>
      </c>
      <c r="K41" s="13">
        <f t="shared" si="4"/>
        <v>0</v>
      </c>
      <c r="L41" s="11">
        <v>1854.73</v>
      </c>
      <c r="M41" s="14">
        <f t="shared" si="0"/>
        <v>29105.27</v>
      </c>
    </row>
    <row r="42" spans="1:13" ht="15" x14ac:dyDescent="0.25">
      <c r="A42" s="15">
        <v>34</v>
      </c>
      <c r="B42" s="7" t="s">
        <v>54</v>
      </c>
      <c r="C42" s="7" t="s">
        <v>47</v>
      </c>
      <c r="D42" s="16" t="s">
        <v>23</v>
      </c>
      <c r="E42" s="10" t="s">
        <v>18</v>
      </c>
      <c r="F42" s="8" t="s">
        <v>19</v>
      </c>
      <c r="G42" s="28">
        <v>20640</v>
      </c>
      <c r="H42" s="12">
        <f t="shared" si="1"/>
        <v>592.36800000000005</v>
      </c>
      <c r="I42" s="12">
        <f t="shared" si="2"/>
        <v>627.45600000000002</v>
      </c>
      <c r="J42" s="12">
        <f t="shared" si="3"/>
        <v>19420.175999999999</v>
      </c>
      <c r="K42" s="13">
        <f t="shared" si="4"/>
        <v>0</v>
      </c>
      <c r="L42" s="11">
        <v>1244.83</v>
      </c>
      <c r="M42" s="14">
        <f t="shared" si="0"/>
        <v>19395.169999999998</v>
      </c>
    </row>
    <row r="43" spans="1:13" ht="15" x14ac:dyDescent="0.25">
      <c r="A43" s="6">
        <v>35</v>
      </c>
      <c r="B43" s="7" t="s">
        <v>55</v>
      </c>
      <c r="C43" s="7" t="s">
        <v>47</v>
      </c>
      <c r="D43" s="16" t="s">
        <v>23</v>
      </c>
      <c r="E43" s="10" t="s">
        <v>18</v>
      </c>
      <c r="F43" s="8" t="s">
        <v>19</v>
      </c>
      <c r="G43" s="28">
        <v>6880</v>
      </c>
      <c r="H43" s="12">
        <f t="shared" si="1"/>
        <v>197.45599999999999</v>
      </c>
      <c r="I43" s="12">
        <f t="shared" si="2"/>
        <v>209.15199999999999</v>
      </c>
      <c r="J43" s="12">
        <f t="shared" si="3"/>
        <v>6473.3919999999998</v>
      </c>
      <c r="K43" s="13">
        <f t="shared" si="4"/>
        <v>0</v>
      </c>
      <c r="L43" s="11">
        <v>431.61</v>
      </c>
      <c r="M43" s="14">
        <f t="shared" si="0"/>
        <v>6448.39</v>
      </c>
    </row>
    <row r="44" spans="1:13" ht="15" x14ac:dyDescent="0.25">
      <c r="A44" s="15">
        <v>36</v>
      </c>
      <c r="B44" s="7" t="s">
        <v>56</v>
      </c>
      <c r="C44" s="7" t="s">
        <v>47</v>
      </c>
      <c r="D44" s="16" t="s">
        <v>23</v>
      </c>
      <c r="E44" s="10" t="s">
        <v>18</v>
      </c>
      <c r="F44" s="8" t="s">
        <v>19</v>
      </c>
      <c r="G44" s="28">
        <v>10320</v>
      </c>
      <c r="H44" s="12">
        <f t="shared" si="1"/>
        <v>296.18400000000003</v>
      </c>
      <c r="I44" s="12">
        <f t="shared" si="2"/>
        <v>313.72800000000001</v>
      </c>
      <c r="J44" s="12">
        <f t="shared" si="3"/>
        <v>9710.0879999999997</v>
      </c>
      <c r="K44" s="13">
        <f t="shared" si="4"/>
        <v>0</v>
      </c>
      <c r="L44" s="11">
        <v>634.91</v>
      </c>
      <c r="M44" s="14">
        <f t="shared" si="0"/>
        <v>9685.09</v>
      </c>
    </row>
    <row r="45" spans="1:13" ht="15" x14ac:dyDescent="0.25">
      <c r="A45" s="6">
        <v>37</v>
      </c>
      <c r="B45" s="7" t="s">
        <v>57</v>
      </c>
      <c r="C45" s="7" t="s">
        <v>47</v>
      </c>
      <c r="D45" s="16" t="s">
        <v>23</v>
      </c>
      <c r="E45" s="10" t="s">
        <v>18</v>
      </c>
      <c r="F45" s="8" t="s">
        <v>19</v>
      </c>
      <c r="G45" s="28">
        <v>30960</v>
      </c>
      <c r="H45" s="12">
        <f t="shared" si="1"/>
        <v>888.55200000000002</v>
      </c>
      <c r="I45" s="12">
        <f t="shared" si="2"/>
        <v>941.18399999999997</v>
      </c>
      <c r="J45" s="12">
        <f t="shared" si="3"/>
        <v>29130.263999999999</v>
      </c>
      <c r="K45" s="13">
        <f t="shared" si="4"/>
        <v>0</v>
      </c>
      <c r="L45" s="11">
        <v>1854.73</v>
      </c>
      <c r="M45" s="14">
        <f t="shared" si="0"/>
        <v>29105.27</v>
      </c>
    </row>
    <row r="46" spans="1:13" ht="15" x14ac:dyDescent="0.25">
      <c r="A46" s="15">
        <v>38</v>
      </c>
      <c r="B46" s="7" t="s">
        <v>58</v>
      </c>
      <c r="C46" s="7" t="s">
        <v>47</v>
      </c>
      <c r="D46" s="16" t="s">
        <v>23</v>
      </c>
      <c r="E46" s="10" t="s">
        <v>18</v>
      </c>
      <c r="F46" s="8" t="s">
        <v>19</v>
      </c>
      <c r="G46" s="28">
        <v>20640</v>
      </c>
      <c r="H46" s="12">
        <f t="shared" si="1"/>
        <v>592.36800000000005</v>
      </c>
      <c r="I46" s="12">
        <f t="shared" si="2"/>
        <v>627.45600000000002</v>
      </c>
      <c r="J46" s="12">
        <f t="shared" si="3"/>
        <v>19420.175999999999</v>
      </c>
      <c r="K46" s="13">
        <f t="shared" si="4"/>
        <v>0</v>
      </c>
      <c r="L46" s="11">
        <v>1244.83</v>
      </c>
      <c r="M46" s="14">
        <f t="shared" si="0"/>
        <v>19395.169999999998</v>
      </c>
    </row>
    <row r="47" spans="1:13" ht="15" x14ac:dyDescent="0.25">
      <c r="A47" s="6">
        <v>39</v>
      </c>
      <c r="B47" s="7" t="s">
        <v>59</v>
      </c>
      <c r="C47" s="7" t="s">
        <v>47</v>
      </c>
      <c r="D47" s="16" t="s">
        <v>23</v>
      </c>
      <c r="E47" s="10" t="s">
        <v>18</v>
      </c>
      <c r="F47" s="8" t="s">
        <v>19</v>
      </c>
      <c r="G47" s="28">
        <v>20640</v>
      </c>
      <c r="H47" s="12">
        <f t="shared" si="1"/>
        <v>592.36800000000005</v>
      </c>
      <c r="I47" s="12">
        <f t="shared" si="2"/>
        <v>627.45600000000002</v>
      </c>
      <c r="J47" s="12">
        <f t="shared" si="3"/>
        <v>19420.175999999999</v>
      </c>
      <c r="K47" s="13">
        <f t="shared" si="4"/>
        <v>0</v>
      </c>
      <c r="L47" s="11">
        <v>1244.83</v>
      </c>
      <c r="M47" s="14">
        <f t="shared" si="0"/>
        <v>19395.169999999998</v>
      </c>
    </row>
    <row r="48" spans="1:13" ht="15" x14ac:dyDescent="0.25">
      <c r="A48" s="15">
        <v>40</v>
      </c>
      <c r="B48" s="7" t="s">
        <v>60</v>
      </c>
      <c r="C48" s="7" t="s">
        <v>47</v>
      </c>
      <c r="D48" s="16" t="s">
        <v>23</v>
      </c>
      <c r="E48" s="10" t="s">
        <v>18</v>
      </c>
      <c r="F48" s="8" t="s">
        <v>19</v>
      </c>
      <c r="G48" s="28">
        <v>25800</v>
      </c>
      <c r="H48" s="12">
        <f t="shared" si="1"/>
        <v>740.46</v>
      </c>
      <c r="I48" s="12">
        <f t="shared" si="2"/>
        <v>784.32</v>
      </c>
      <c r="J48" s="12">
        <f t="shared" si="3"/>
        <v>24275.22</v>
      </c>
      <c r="K48" s="13">
        <f t="shared" si="4"/>
        <v>0</v>
      </c>
      <c r="L48" s="11">
        <v>1549.78</v>
      </c>
      <c r="M48" s="14">
        <f t="shared" si="0"/>
        <v>24250.22</v>
      </c>
    </row>
    <row r="49" spans="1:13" ht="15" x14ac:dyDescent="0.25">
      <c r="A49" s="6">
        <v>41</v>
      </c>
      <c r="B49" s="7" t="s">
        <v>61</v>
      </c>
      <c r="C49" s="7" t="s">
        <v>47</v>
      </c>
      <c r="D49" s="16" t="s">
        <v>23</v>
      </c>
      <c r="E49" s="10" t="s">
        <v>18</v>
      </c>
      <c r="F49" s="8" t="s">
        <v>19</v>
      </c>
      <c r="G49" s="28">
        <v>48160</v>
      </c>
      <c r="H49" s="12">
        <f t="shared" si="1"/>
        <v>1382.192</v>
      </c>
      <c r="I49" s="12">
        <f t="shared" si="2"/>
        <v>1464.0640000000001</v>
      </c>
      <c r="J49" s="12">
        <f t="shared" si="3"/>
        <v>45313.743999999999</v>
      </c>
      <c r="K49" s="13">
        <f t="shared" si="4"/>
        <v>1594.3114749999993</v>
      </c>
      <c r="L49" s="11">
        <v>4465.5600000000004</v>
      </c>
      <c r="M49" s="14">
        <f t="shared" si="0"/>
        <v>43694.44</v>
      </c>
    </row>
    <row r="50" spans="1:13" ht="15" x14ac:dyDescent="0.25">
      <c r="A50" s="15">
        <v>42</v>
      </c>
      <c r="B50" s="7" t="s">
        <v>62</v>
      </c>
      <c r="C50" s="7" t="s">
        <v>47</v>
      </c>
      <c r="D50" s="16" t="s">
        <v>23</v>
      </c>
      <c r="E50" s="10" t="s">
        <v>18</v>
      </c>
      <c r="F50" s="8" t="s">
        <v>19</v>
      </c>
      <c r="G50" s="28">
        <v>10320</v>
      </c>
      <c r="H50" s="12">
        <f t="shared" si="1"/>
        <v>296.18400000000003</v>
      </c>
      <c r="I50" s="12">
        <f t="shared" si="2"/>
        <v>313.72800000000001</v>
      </c>
      <c r="J50" s="12">
        <f t="shared" si="3"/>
        <v>9710.0879999999997</v>
      </c>
      <c r="K50" s="13">
        <f t="shared" si="4"/>
        <v>0</v>
      </c>
      <c r="L50" s="11">
        <v>634.91</v>
      </c>
      <c r="M50" s="14">
        <f t="shared" si="0"/>
        <v>9685.09</v>
      </c>
    </row>
    <row r="51" spans="1:13" ht="15" x14ac:dyDescent="0.25">
      <c r="A51" s="6">
        <v>43</v>
      </c>
      <c r="B51" s="7" t="s">
        <v>63</v>
      </c>
      <c r="C51" s="7" t="s">
        <v>47</v>
      </c>
      <c r="D51" s="16" t="s">
        <v>23</v>
      </c>
      <c r="E51" s="10" t="s">
        <v>18</v>
      </c>
      <c r="F51" s="8" t="s">
        <v>19</v>
      </c>
      <c r="G51" s="28">
        <v>20640</v>
      </c>
      <c r="H51" s="12">
        <f t="shared" si="1"/>
        <v>592.36800000000005</v>
      </c>
      <c r="I51" s="12">
        <f t="shared" si="2"/>
        <v>627.45600000000002</v>
      </c>
      <c r="J51" s="12">
        <f t="shared" si="3"/>
        <v>19420.175999999999</v>
      </c>
      <c r="K51" s="13">
        <f t="shared" si="4"/>
        <v>0</v>
      </c>
      <c r="L51" s="11">
        <v>1244.83</v>
      </c>
      <c r="M51" s="14">
        <f t="shared" si="0"/>
        <v>19395.169999999998</v>
      </c>
    </row>
    <row r="52" spans="1:13" ht="15" x14ac:dyDescent="0.25">
      <c r="A52" s="15">
        <v>44</v>
      </c>
      <c r="B52" s="7" t="s">
        <v>64</v>
      </c>
      <c r="C52" s="7" t="s">
        <v>47</v>
      </c>
      <c r="D52" s="16" t="s">
        <v>23</v>
      </c>
      <c r="E52" s="10" t="s">
        <v>18</v>
      </c>
      <c r="F52" s="8" t="s">
        <v>19</v>
      </c>
      <c r="G52" s="28">
        <v>30960</v>
      </c>
      <c r="H52" s="12">
        <f t="shared" si="1"/>
        <v>888.55200000000002</v>
      </c>
      <c r="I52" s="12">
        <f t="shared" si="2"/>
        <v>941.18399999999997</v>
      </c>
      <c r="J52" s="12">
        <f t="shared" si="3"/>
        <v>29130.263999999999</v>
      </c>
      <c r="K52" s="13">
        <f t="shared" si="4"/>
        <v>0</v>
      </c>
      <c r="L52" s="11">
        <v>1854.73</v>
      </c>
      <c r="M52" s="14">
        <f t="shared" si="0"/>
        <v>29105.27</v>
      </c>
    </row>
    <row r="53" spans="1:13" ht="15" x14ac:dyDescent="0.25">
      <c r="A53" s="6">
        <v>45</v>
      </c>
      <c r="B53" s="7" t="s">
        <v>65</v>
      </c>
      <c r="C53" s="7" t="s">
        <v>47</v>
      </c>
      <c r="D53" s="16" t="s">
        <v>23</v>
      </c>
      <c r="E53" s="10" t="s">
        <v>18</v>
      </c>
      <c r="F53" s="8" t="s">
        <v>19</v>
      </c>
      <c r="G53" s="28">
        <v>41280</v>
      </c>
      <c r="H53" s="12">
        <f t="shared" si="1"/>
        <v>1184.7360000000001</v>
      </c>
      <c r="I53" s="12">
        <f t="shared" si="2"/>
        <v>1254.912</v>
      </c>
      <c r="J53" s="12">
        <f t="shared" si="3"/>
        <v>38840.351999999999</v>
      </c>
      <c r="K53" s="13">
        <f t="shared" si="4"/>
        <v>623.30267499999968</v>
      </c>
      <c r="L53" s="11">
        <v>3087.95</v>
      </c>
      <c r="M53" s="14">
        <f t="shared" si="0"/>
        <v>38192.050000000003</v>
      </c>
    </row>
    <row r="54" spans="1:13" ht="15" x14ac:dyDescent="0.25">
      <c r="A54" s="15">
        <v>46</v>
      </c>
      <c r="B54" s="7" t="s">
        <v>66</v>
      </c>
      <c r="C54" s="7" t="s">
        <v>47</v>
      </c>
      <c r="D54" s="16" t="s">
        <v>23</v>
      </c>
      <c r="E54" s="10" t="s">
        <v>18</v>
      </c>
      <c r="F54" s="8" t="s">
        <v>19</v>
      </c>
      <c r="G54" s="28">
        <v>82560</v>
      </c>
      <c r="H54" s="12">
        <f t="shared" si="1"/>
        <v>2369.4720000000002</v>
      </c>
      <c r="I54" s="12">
        <f t="shared" si="2"/>
        <v>2509.8240000000001</v>
      </c>
      <c r="J54" s="12">
        <f t="shared" si="3"/>
        <v>77680.703999999998</v>
      </c>
      <c r="K54" s="13">
        <f t="shared" si="4"/>
        <v>8003.1132916666656</v>
      </c>
      <c r="L54" s="11">
        <v>12907.41</v>
      </c>
      <c r="M54" s="14">
        <f t="shared" si="0"/>
        <v>69652.59</v>
      </c>
    </row>
    <row r="55" spans="1:13" ht="15" x14ac:dyDescent="0.25">
      <c r="A55" s="6">
        <v>47</v>
      </c>
      <c r="B55" s="7" t="s">
        <v>67</v>
      </c>
      <c r="C55" s="7" t="s">
        <v>47</v>
      </c>
      <c r="D55" s="16" t="s">
        <v>23</v>
      </c>
      <c r="E55" s="10" t="s">
        <v>18</v>
      </c>
      <c r="F55" s="8" t="s">
        <v>19</v>
      </c>
      <c r="G55" s="28">
        <v>55040</v>
      </c>
      <c r="H55" s="12">
        <f t="shared" si="1"/>
        <v>1579.6479999999999</v>
      </c>
      <c r="I55" s="12">
        <f t="shared" si="2"/>
        <v>1673.2159999999999</v>
      </c>
      <c r="J55" s="12">
        <f t="shared" si="3"/>
        <v>51787.135999999999</v>
      </c>
      <c r="K55" s="13">
        <f t="shared" si="4"/>
        <v>2565.3202749999996</v>
      </c>
      <c r="L55" s="11">
        <v>5843.19</v>
      </c>
      <c r="M55" s="14">
        <f t="shared" si="0"/>
        <v>49196.81</v>
      </c>
    </row>
    <row r="56" spans="1:13" ht="15" x14ac:dyDescent="0.25">
      <c r="A56" s="15">
        <v>48</v>
      </c>
      <c r="B56" s="7" t="s">
        <v>68</v>
      </c>
      <c r="C56" s="7" t="s">
        <v>47</v>
      </c>
      <c r="D56" s="16" t="s">
        <v>23</v>
      </c>
      <c r="E56" s="10" t="s">
        <v>18</v>
      </c>
      <c r="F56" s="8" t="s">
        <v>19</v>
      </c>
      <c r="G56" s="28">
        <v>20640</v>
      </c>
      <c r="H56" s="12">
        <f t="shared" si="1"/>
        <v>592.36800000000005</v>
      </c>
      <c r="I56" s="12">
        <f t="shared" si="2"/>
        <v>627.45600000000002</v>
      </c>
      <c r="J56" s="12">
        <f t="shared" si="3"/>
        <v>19420.175999999999</v>
      </c>
      <c r="K56" s="13">
        <f t="shared" si="4"/>
        <v>0</v>
      </c>
      <c r="L56" s="11">
        <v>1244.83</v>
      </c>
      <c r="M56" s="14">
        <f t="shared" si="0"/>
        <v>19395.169999999998</v>
      </c>
    </row>
    <row r="57" spans="1:13" ht="15" x14ac:dyDescent="0.25">
      <c r="A57" s="6">
        <v>49</v>
      </c>
      <c r="B57" s="7" t="s">
        <v>69</v>
      </c>
      <c r="C57" s="7" t="s">
        <v>47</v>
      </c>
      <c r="D57" s="16" t="s">
        <v>23</v>
      </c>
      <c r="E57" s="10" t="s">
        <v>18</v>
      </c>
      <c r="F57" s="8" t="s">
        <v>19</v>
      </c>
      <c r="G57" s="28">
        <v>13760</v>
      </c>
      <c r="H57" s="12">
        <f t="shared" si="1"/>
        <v>394.91199999999998</v>
      </c>
      <c r="I57" s="12">
        <f t="shared" si="2"/>
        <v>418.30399999999997</v>
      </c>
      <c r="J57" s="12">
        <f t="shared" si="3"/>
        <v>12946.784</v>
      </c>
      <c r="K57" s="13">
        <f t="shared" si="4"/>
        <v>0</v>
      </c>
      <c r="L57" s="11">
        <v>838.21</v>
      </c>
      <c r="M57" s="14">
        <f t="shared" si="0"/>
        <v>12921.79</v>
      </c>
    </row>
    <row r="58" spans="1:13" ht="15" x14ac:dyDescent="0.25">
      <c r="A58" s="15">
        <v>50</v>
      </c>
      <c r="B58" s="7" t="s">
        <v>70</v>
      </c>
      <c r="C58" s="7" t="s">
        <v>47</v>
      </c>
      <c r="D58" s="16" t="s">
        <v>17</v>
      </c>
      <c r="E58" s="10" t="s">
        <v>18</v>
      </c>
      <c r="F58" s="8" t="s">
        <v>19</v>
      </c>
      <c r="G58" s="28">
        <v>38700</v>
      </c>
      <c r="H58" s="12">
        <f t="shared" si="1"/>
        <v>1110.69</v>
      </c>
      <c r="I58" s="12">
        <f t="shared" si="2"/>
        <v>1176.48</v>
      </c>
      <c r="J58" s="12">
        <f t="shared" si="3"/>
        <v>36412.83</v>
      </c>
      <c r="K58" s="13">
        <f t="shared" si="4"/>
        <v>259.17437500000011</v>
      </c>
      <c r="L58" s="11">
        <v>11095.61</v>
      </c>
      <c r="M58" s="14">
        <f t="shared" si="0"/>
        <v>27604.39</v>
      </c>
    </row>
    <row r="59" spans="1:13" ht="15" x14ac:dyDescent="0.25">
      <c r="A59" s="6">
        <v>51</v>
      </c>
      <c r="B59" s="7" t="s">
        <v>71</v>
      </c>
      <c r="C59" s="7" t="s">
        <v>47</v>
      </c>
      <c r="D59" s="16" t="s">
        <v>23</v>
      </c>
      <c r="E59" s="10" t="s">
        <v>18</v>
      </c>
      <c r="F59" s="8" t="s">
        <v>19</v>
      </c>
      <c r="G59" s="28">
        <v>41280</v>
      </c>
      <c r="H59" s="12">
        <f t="shared" si="1"/>
        <v>1184.7360000000001</v>
      </c>
      <c r="I59" s="12">
        <f t="shared" si="2"/>
        <v>1254.912</v>
      </c>
      <c r="J59" s="12">
        <f t="shared" si="3"/>
        <v>38840.351999999999</v>
      </c>
      <c r="K59" s="13">
        <f t="shared" si="4"/>
        <v>623.30267499999968</v>
      </c>
      <c r="L59" s="11">
        <v>3087.95</v>
      </c>
      <c r="M59" s="14">
        <f t="shared" si="0"/>
        <v>38192.050000000003</v>
      </c>
    </row>
    <row r="60" spans="1:13" ht="15" x14ac:dyDescent="0.25">
      <c r="A60" s="15">
        <v>52</v>
      </c>
      <c r="B60" s="7" t="s">
        <v>72</v>
      </c>
      <c r="C60" s="7" t="s">
        <v>16</v>
      </c>
      <c r="D60" s="16" t="s">
        <v>23</v>
      </c>
      <c r="E60" s="10" t="s">
        <v>18</v>
      </c>
      <c r="F60" s="8" t="s">
        <v>19</v>
      </c>
      <c r="G60" s="28">
        <v>103200</v>
      </c>
      <c r="H60" s="12">
        <f t="shared" si="1"/>
        <v>2961.84</v>
      </c>
      <c r="I60" s="12">
        <f t="shared" si="2"/>
        <v>3137.28</v>
      </c>
      <c r="J60" s="12">
        <f t="shared" si="3"/>
        <v>97100.88</v>
      </c>
      <c r="K60" s="13">
        <f t="shared" si="4"/>
        <v>12858.157291666668</v>
      </c>
      <c r="L60" s="11">
        <v>18982.28</v>
      </c>
      <c r="M60" s="14">
        <f t="shared" si="0"/>
        <v>84217.72</v>
      </c>
    </row>
    <row r="61" spans="1:13" ht="15" x14ac:dyDescent="0.25">
      <c r="A61" s="6">
        <v>53</v>
      </c>
      <c r="B61" s="7" t="s">
        <v>73</v>
      </c>
      <c r="C61" s="7" t="s">
        <v>47</v>
      </c>
      <c r="D61" s="16" t="s">
        <v>23</v>
      </c>
      <c r="E61" s="10" t="s">
        <v>18</v>
      </c>
      <c r="F61" s="8" t="s">
        <v>19</v>
      </c>
      <c r="G61" s="28">
        <v>87720</v>
      </c>
      <c r="H61" s="12">
        <f t="shared" si="1"/>
        <v>2517.5639999999999</v>
      </c>
      <c r="I61" s="12">
        <f t="shared" si="2"/>
        <v>2666.6880000000001</v>
      </c>
      <c r="J61" s="12">
        <f t="shared" si="3"/>
        <v>82535.747999999992</v>
      </c>
      <c r="K61" s="13">
        <f t="shared" si="4"/>
        <v>9216.8742916666652</v>
      </c>
      <c r="L61" s="11">
        <v>25182.35</v>
      </c>
      <c r="M61" s="14">
        <f t="shared" si="0"/>
        <v>62537.65</v>
      </c>
    </row>
    <row r="62" spans="1:13" ht="15" x14ac:dyDescent="0.25">
      <c r="A62" s="15">
        <v>54</v>
      </c>
      <c r="B62" s="7" t="s">
        <v>74</v>
      </c>
      <c r="C62" s="7" t="s">
        <v>16</v>
      </c>
      <c r="D62" s="16" t="s">
        <v>17</v>
      </c>
      <c r="E62" s="10" t="s">
        <v>18</v>
      </c>
      <c r="F62" s="8" t="s">
        <v>19</v>
      </c>
      <c r="G62" s="28">
        <v>25800</v>
      </c>
      <c r="H62" s="12">
        <f t="shared" si="1"/>
        <v>740.46</v>
      </c>
      <c r="I62" s="12">
        <f t="shared" si="2"/>
        <v>784.32</v>
      </c>
      <c r="J62" s="12">
        <f t="shared" si="3"/>
        <v>24275.22</v>
      </c>
      <c r="K62" s="13">
        <f t="shared" si="4"/>
        <v>0</v>
      </c>
      <c r="L62" s="11">
        <v>1959.75</v>
      </c>
      <c r="M62" s="14">
        <f t="shared" si="0"/>
        <v>23840.25</v>
      </c>
    </row>
    <row r="63" spans="1:13" ht="15" x14ac:dyDescent="0.25">
      <c r="A63" s="6">
        <v>55</v>
      </c>
      <c r="B63" s="7" t="s">
        <v>75</v>
      </c>
      <c r="C63" s="7" t="s">
        <v>16</v>
      </c>
      <c r="D63" s="16" t="s">
        <v>23</v>
      </c>
      <c r="E63" s="10" t="s">
        <v>18</v>
      </c>
      <c r="F63" s="8" t="s">
        <v>19</v>
      </c>
      <c r="G63" s="28">
        <v>10320</v>
      </c>
      <c r="H63" s="12">
        <f t="shared" si="1"/>
        <v>296.18400000000003</v>
      </c>
      <c r="I63" s="12">
        <f t="shared" si="2"/>
        <v>313.72800000000001</v>
      </c>
      <c r="J63" s="12">
        <f t="shared" si="3"/>
        <v>9710.0879999999997</v>
      </c>
      <c r="K63" s="13">
        <f t="shared" si="4"/>
        <v>0</v>
      </c>
      <c r="L63" s="11">
        <v>634.91</v>
      </c>
      <c r="M63" s="14">
        <f t="shared" si="0"/>
        <v>9685.09</v>
      </c>
    </row>
    <row r="64" spans="1:13" ht="15" x14ac:dyDescent="0.25">
      <c r="A64" s="15">
        <v>56</v>
      </c>
      <c r="B64" s="7" t="s">
        <v>76</v>
      </c>
      <c r="C64" s="7" t="s">
        <v>16</v>
      </c>
      <c r="D64" s="16" t="s">
        <v>23</v>
      </c>
      <c r="E64" s="10" t="s">
        <v>18</v>
      </c>
      <c r="F64" s="8" t="s">
        <v>19</v>
      </c>
      <c r="G64" s="28">
        <v>23650</v>
      </c>
      <c r="H64" s="12">
        <f t="shared" si="1"/>
        <v>678.755</v>
      </c>
      <c r="I64" s="12">
        <f t="shared" si="2"/>
        <v>718.96</v>
      </c>
      <c r="J64" s="12">
        <f t="shared" si="3"/>
        <v>22252.285</v>
      </c>
      <c r="K64" s="13">
        <f t="shared" si="4"/>
        <v>0</v>
      </c>
      <c r="L64" s="11">
        <v>6430.8</v>
      </c>
      <c r="M64" s="14">
        <f t="shared" si="0"/>
        <v>17219.2</v>
      </c>
    </row>
    <row r="65" spans="1:13" ht="15" x14ac:dyDescent="0.25">
      <c r="A65" s="6">
        <v>57</v>
      </c>
      <c r="B65" s="7" t="s">
        <v>77</v>
      </c>
      <c r="C65" s="7" t="s">
        <v>16</v>
      </c>
      <c r="D65" s="16" t="s">
        <v>17</v>
      </c>
      <c r="E65" s="10" t="s">
        <v>18</v>
      </c>
      <c r="F65" s="8" t="s">
        <v>19</v>
      </c>
      <c r="G65" s="28">
        <v>65360</v>
      </c>
      <c r="H65" s="12">
        <f t="shared" si="1"/>
        <v>1875.8319999999999</v>
      </c>
      <c r="I65" s="12">
        <f t="shared" si="2"/>
        <v>1986.944</v>
      </c>
      <c r="J65" s="12">
        <f t="shared" si="3"/>
        <v>61497.224000000002</v>
      </c>
      <c r="K65" s="13">
        <f t="shared" si="4"/>
        <v>4495.2946333333348</v>
      </c>
      <c r="L65" s="11">
        <v>8383.07</v>
      </c>
      <c r="M65" s="14">
        <f t="shared" si="0"/>
        <v>56976.93</v>
      </c>
    </row>
    <row r="66" spans="1:13" ht="15" x14ac:dyDescent="0.25">
      <c r="A66" s="15">
        <v>58</v>
      </c>
      <c r="B66" s="7" t="s">
        <v>78</v>
      </c>
      <c r="C66" s="7" t="s">
        <v>16</v>
      </c>
      <c r="D66" s="16" t="s">
        <v>17</v>
      </c>
      <c r="E66" s="10" t="s">
        <v>18</v>
      </c>
      <c r="F66" s="8" t="s">
        <v>19</v>
      </c>
      <c r="G66" s="28">
        <v>17200</v>
      </c>
      <c r="H66" s="12">
        <f t="shared" si="1"/>
        <v>493.64</v>
      </c>
      <c r="I66" s="12">
        <f t="shared" si="2"/>
        <v>522.88</v>
      </c>
      <c r="J66" s="12">
        <f t="shared" si="3"/>
        <v>16183.48</v>
      </c>
      <c r="K66" s="13">
        <f t="shared" si="4"/>
        <v>0</v>
      </c>
      <c r="L66" s="11">
        <v>1041.52</v>
      </c>
      <c r="M66" s="14">
        <f t="shared" si="0"/>
        <v>16158.48</v>
      </c>
    </row>
    <row r="67" spans="1:13" ht="15" x14ac:dyDescent="0.25">
      <c r="A67" s="6">
        <v>59</v>
      </c>
      <c r="B67" s="7" t="s">
        <v>79</v>
      </c>
      <c r="C67" s="7" t="s">
        <v>16</v>
      </c>
      <c r="D67" s="16" t="s">
        <v>23</v>
      </c>
      <c r="E67" s="10" t="s">
        <v>18</v>
      </c>
      <c r="F67" s="8" t="s">
        <v>19</v>
      </c>
      <c r="G67" s="28">
        <v>19350</v>
      </c>
      <c r="H67" s="12">
        <f t="shared" si="1"/>
        <v>555.34500000000003</v>
      </c>
      <c r="I67" s="12">
        <f t="shared" si="2"/>
        <v>588.24</v>
      </c>
      <c r="J67" s="12">
        <f t="shared" si="3"/>
        <v>18206.415000000001</v>
      </c>
      <c r="K67" s="13">
        <f t="shared" si="4"/>
        <v>0</v>
      </c>
      <c r="L67" s="11">
        <v>1168.5899999999999</v>
      </c>
      <c r="M67" s="14">
        <f t="shared" si="0"/>
        <v>18181.41</v>
      </c>
    </row>
    <row r="68" spans="1:13" ht="15" x14ac:dyDescent="0.25">
      <c r="A68" s="15">
        <v>60</v>
      </c>
      <c r="B68" s="7" t="s">
        <v>80</v>
      </c>
      <c r="C68" s="7" t="s">
        <v>16</v>
      </c>
      <c r="D68" s="16" t="s">
        <v>17</v>
      </c>
      <c r="E68" s="10" t="s">
        <v>18</v>
      </c>
      <c r="F68" s="8" t="s">
        <v>19</v>
      </c>
      <c r="G68" s="28">
        <v>20640</v>
      </c>
      <c r="H68" s="12">
        <f t="shared" si="1"/>
        <v>592.36800000000005</v>
      </c>
      <c r="I68" s="12">
        <f t="shared" si="2"/>
        <v>627.45600000000002</v>
      </c>
      <c r="J68" s="12">
        <f t="shared" si="3"/>
        <v>19420.175999999999</v>
      </c>
      <c r="K68" s="13">
        <f t="shared" si="4"/>
        <v>0</v>
      </c>
      <c r="L68" s="11">
        <v>1244.83</v>
      </c>
      <c r="M68" s="14">
        <f t="shared" si="0"/>
        <v>19395.169999999998</v>
      </c>
    </row>
    <row r="69" spans="1:13" ht="15" x14ac:dyDescent="0.25">
      <c r="A69" s="6">
        <v>61</v>
      </c>
      <c r="B69" s="7" t="s">
        <v>81</v>
      </c>
      <c r="C69" s="7" t="s">
        <v>16</v>
      </c>
      <c r="D69" s="16" t="s">
        <v>23</v>
      </c>
      <c r="E69" s="10" t="s">
        <v>18</v>
      </c>
      <c r="F69" s="8" t="s">
        <v>19</v>
      </c>
      <c r="G69" s="28">
        <v>66650</v>
      </c>
      <c r="H69" s="12">
        <f t="shared" si="1"/>
        <v>1912.855</v>
      </c>
      <c r="I69" s="12">
        <f t="shared" si="2"/>
        <v>2026.16</v>
      </c>
      <c r="J69" s="12">
        <f t="shared" si="3"/>
        <v>62710.985000000001</v>
      </c>
      <c r="K69" s="13">
        <f t="shared" si="4"/>
        <v>4738.0468333333347</v>
      </c>
      <c r="L69" s="11">
        <v>9964.0300000000007</v>
      </c>
      <c r="M69" s="14">
        <f t="shared" si="0"/>
        <v>56685.97</v>
      </c>
    </row>
    <row r="70" spans="1:13" ht="15" x14ac:dyDescent="0.25">
      <c r="A70" s="15">
        <v>62</v>
      </c>
      <c r="B70" s="7" t="s">
        <v>82</v>
      </c>
      <c r="C70" s="7" t="s">
        <v>16</v>
      </c>
      <c r="D70" s="16" t="s">
        <v>23</v>
      </c>
      <c r="E70" s="10" t="s">
        <v>18</v>
      </c>
      <c r="F70" s="8" t="s">
        <v>19</v>
      </c>
      <c r="G70" s="28">
        <v>74820</v>
      </c>
      <c r="H70" s="12">
        <f t="shared" si="1"/>
        <v>2147.3339999999998</v>
      </c>
      <c r="I70" s="12">
        <f t="shared" si="2"/>
        <v>2274.5279999999998</v>
      </c>
      <c r="J70" s="12">
        <f t="shared" si="3"/>
        <v>70398.138000000006</v>
      </c>
      <c r="K70" s="13">
        <f t="shared" si="4"/>
        <v>6275.4774333333344</v>
      </c>
      <c r="L70" s="11">
        <v>11984.3</v>
      </c>
      <c r="M70" s="14">
        <f t="shared" si="0"/>
        <v>62835.7</v>
      </c>
    </row>
    <row r="71" spans="1:13" ht="15" x14ac:dyDescent="0.25">
      <c r="A71" s="6">
        <v>63</v>
      </c>
      <c r="B71" s="7" t="s">
        <v>83</v>
      </c>
      <c r="C71" s="7" t="s">
        <v>16</v>
      </c>
      <c r="D71" s="16" t="s">
        <v>23</v>
      </c>
      <c r="E71" s="10" t="s">
        <v>18</v>
      </c>
      <c r="F71" s="8" t="s">
        <v>19</v>
      </c>
      <c r="G71" s="28">
        <v>25800</v>
      </c>
      <c r="H71" s="12">
        <f t="shared" si="1"/>
        <v>740.46</v>
      </c>
      <c r="I71" s="12">
        <f t="shared" si="2"/>
        <v>784.32</v>
      </c>
      <c r="J71" s="12">
        <f t="shared" si="3"/>
        <v>24275.22</v>
      </c>
      <c r="K71" s="13">
        <f t="shared" si="4"/>
        <v>0</v>
      </c>
      <c r="L71" s="11">
        <v>3127.23</v>
      </c>
      <c r="M71" s="14">
        <f t="shared" si="0"/>
        <v>22672.77</v>
      </c>
    </row>
    <row r="72" spans="1:13" ht="15" x14ac:dyDescent="0.25">
      <c r="A72" s="15">
        <v>64</v>
      </c>
      <c r="B72" s="7" t="s">
        <v>84</v>
      </c>
      <c r="C72" s="7" t="s">
        <v>16</v>
      </c>
      <c r="D72" s="16" t="s">
        <v>23</v>
      </c>
      <c r="E72" s="10" t="s">
        <v>18</v>
      </c>
      <c r="F72" s="8" t="s">
        <v>19</v>
      </c>
      <c r="G72" s="28">
        <v>90300</v>
      </c>
      <c r="H72" s="12">
        <f t="shared" si="1"/>
        <v>2591.61</v>
      </c>
      <c r="I72" s="12">
        <f t="shared" si="2"/>
        <v>2745.12</v>
      </c>
      <c r="J72" s="12">
        <f t="shared" si="3"/>
        <v>84963.27</v>
      </c>
      <c r="K72" s="13">
        <f t="shared" si="4"/>
        <v>9823.7547916666663</v>
      </c>
      <c r="L72" s="11">
        <v>16368.57</v>
      </c>
      <c r="M72" s="14">
        <f t="shared" si="0"/>
        <v>73931.429999999993</v>
      </c>
    </row>
    <row r="73" spans="1:13" ht="15" x14ac:dyDescent="0.25">
      <c r="A73" s="6">
        <v>65</v>
      </c>
      <c r="B73" s="7" t="s">
        <v>85</v>
      </c>
      <c r="C73" s="7" t="s">
        <v>16</v>
      </c>
      <c r="D73" s="16" t="s">
        <v>23</v>
      </c>
      <c r="E73" s="10" t="s">
        <v>18</v>
      </c>
      <c r="F73" s="8" t="s">
        <v>19</v>
      </c>
      <c r="G73" s="28">
        <v>41280</v>
      </c>
      <c r="H73" s="12">
        <f t="shared" si="1"/>
        <v>1184.7360000000001</v>
      </c>
      <c r="I73" s="12">
        <f t="shared" si="2"/>
        <v>1254.912</v>
      </c>
      <c r="J73" s="12">
        <f t="shared" ref="J73:J136" si="5">G73-(G73*TSS)</f>
        <v>38840.351999999999</v>
      </c>
      <c r="K73" s="13">
        <f t="shared" ref="K73:K136" si="6">IF((J73*12)&lt;=SMAX,0,IF(AND((J73*12)&gt;=SMIN2,(J73*12)&lt;=SMAXN2),(((J73*12)-SMIN2)*PORCN1)/12,IF(AND((J73*12)&gt;=SMIN3,(J73*12)&lt;=SMAXN3),(((((J73*12)-SMIN3)*PORCN2)+VAFN3)/12),(((((J73*12)-SMAXN4)*PORCN3)+VAFN4)/12))))</f>
        <v>623.30267499999968</v>
      </c>
      <c r="L73" s="11">
        <v>3087.95</v>
      </c>
      <c r="M73" s="14">
        <f t="shared" ref="M73:M136" si="7">+G73-L73</f>
        <v>38192.050000000003</v>
      </c>
    </row>
    <row r="74" spans="1:13" ht="15" x14ac:dyDescent="0.25">
      <c r="A74" s="15">
        <v>66</v>
      </c>
      <c r="B74" s="7" t="s">
        <v>86</v>
      </c>
      <c r="C74" s="7" t="s">
        <v>16</v>
      </c>
      <c r="D74" s="16" t="s">
        <v>17</v>
      </c>
      <c r="E74" s="10" t="s">
        <v>18</v>
      </c>
      <c r="F74" s="8" t="s">
        <v>19</v>
      </c>
      <c r="G74" s="28">
        <v>120400</v>
      </c>
      <c r="H74" s="12">
        <f t="shared" ref="H74:H137" si="8">2.87%*G74</f>
        <v>3455.48</v>
      </c>
      <c r="I74" s="12">
        <f t="shared" ref="I74:I137" si="9">3.04%*G74</f>
        <v>3660.16</v>
      </c>
      <c r="J74" s="12">
        <f t="shared" si="5"/>
        <v>113284.36</v>
      </c>
      <c r="K74" s="13">
        <f t="shared" si="6"/>
        <v>16904.027291666669</v>
      </c>
      <c r="L74" s="11">
        <v>24044.67</v>
      </c>
      <c r="M74" s="14">
        <f t="shared" si="7"/>
        <v>96355.33</v>
      </c>
    </row>
    <row r="75" spans="1:13" ht="15" x14ac:dyDescent="0.25">
      <c r="A75" s="6">
        <v>67</v>
      </c>
      <c r="B75" s="7" t="s">
        <v>87</v>
      </c>
      <c r="C75" s="7" t="s">
        <v>16</v>
      </c>
      <c r="D75" s="16" t="s">
        <v>23</v>
      </c>
      <c r="E75" s="10" t="s">
        <v>18</v>
      </c>
      <c r="F75" s="8" t="s">
        <v>19</v>
      </c>
      <c r="G75" s="28">
        <v>61920</v>
      </c>
      <c r="H75" s="12">
        <f t="shared" si="8"/>
        <v>1777.104</v>
      </c>
      <c r="I75" s="12">
        <f t="shared" si="9"/>
        <v>1882.3679999999999</v>
      </c>
      <c r="J75" s="12">
        <f t="shared" si="5"/>
        <v>58260.527999999998</v>
      </c>
      <c r="K75" s="13">
        <f t="shared" si="6"/>
        <v>3847.9554333333331</v>
      </c>
      <c r="L75" s="11">
        <v>7532.43</v>
      </c>
      <c r="M75" s="14">
        <f t="shared" si="7"/>
        <v>54387.57</v>
      </c>
    </row>
    <row r="76" spans="1:13" ht="15" x14ac:dyDescent="0.25">
      <c r="A76" s="15">
        <v>68</v>
      </c>
      <c r="B76" s="7" t="s">
        <v>88</v>
      </c>
      <c r="C76" s="7" t="s">
        <v>16</v>
      </c>
      <c r="D76" s="16" t="s">
        <v>23</v>
      </c>
      <c r="E76" s="10" t="s">
        <v>18</v>
      </c>
      <c r="F76" s="8" t="s">
        <v>19</v>
      </c>
      <c r="G76" s="28">
        <v>56760</v>
      </c>
      <c r="H76" s="12">
        <f t="shared" si="8"/>
        <v>1629.0119999999999</v>
      </c>
      <c r="I76" s="12">
        <f t="shared" si="9"/>
        <v>1725.5039999999999</v>
      </c>
      <c r="J76" s="12">
        <f t="shared" si="5"/>
        <v>53405.483999999997</v>
      </c>
      <c r="K76" s="13">
        <f t="shared" si="6"/>
        <v>2876.9466333333326</v>
      </c>
      <c r="L76" s="11">
        <v>6256.46</v>
      </c>
      <c r="M76" s="14">
        <f t="shared" si="7"/>
        <v>50503.54</v>
      </c>
    </row>
    <row r="77" spans="1:13" ht="15" x14ac:dyDescent="0.25">
      <c r="A77" s="6">
        <v>69</v>
      </c>
      <c r="B77" s="7" t="s">
        <v>89</v>
      </c>
      <c r="C77" s="7" t="s">
        <v>16</v>
      </c>
      <c r="D77" s="16" t="s">
        <v>23</v>
      </c>
      <c r="E77" s="10" t="s">
        <v>18</v>
      </c>
      <c r="F77" s="8" t="s">
        <v>19</v>
      </c>
      <c r="G77" s="28">
        <v>36120</v>
      </c>
      <c r="H77" s="12">
        <f t="shared" si="8"/>
        <v>1036.644</v>
      </c>
      <c r="I77" s="12">
        <f t="shared" si="9"/>
        <v>1098.048</v>
      </c>
      <c r="J77" s="12">
        <f t="shared" si="5"/>
        <v>33985.307999999997</v>
      </c>
      <c r="K77" s="13">
        <f t="shared" si="6"/>
        <v>0</v>
      </c>
      <c r="L77" s="11">
        <v>28298.69</v>
      </c>
      <c r="M77" s="14">
        <f t="shared" si="7"/>
        <v>7821.3100000000013</v>
      </c>
    </row>
    <row r="78" spans="1:13" ht="15" x14ac:dyDescent="0.25">
      <c r="A78" s="15">
        <v>70</v>
      </c>
      <c r="B78" s="7" t="s">
        <v>90</v>
      </c>
      <c r="C78" s="7" t="s">
        <v>16</v>
      </c>
      <c r="D78" s="16" t="s">
        <v>17</v>
      </c>
      <c r="E78" s="10" t="s">
        <v>18</v>
      </c>
      <c r="F78" s="8" t="s">
        <v>19</v>
      </c>
      <c r="G78" s="28">
        <v>23220</v>
      </c>
      <c r="H78" s="12">
        <f t="shared" si="8"/>
        <v>666.41399999999999</v>
      </c>
      <c r="I78" s="12">
        <f t="shared" si="9"/>
        <v>705.88800000000003</v>
      </c>
      <c r="J78" s="12">
        <f t="shared" si="5"/>
        <v>21847.698</v>
      </c>
      <c r="K78" s="13">
        <f t="shared" si="6"/>
        <v>0</v>
      </c>
      <c r="L78" s="11">
        <v>1397.3</v>
      </c>
      <c r="M78" s="14">
        <f t="shared" si="7"/>
        <v>21822.7</v>
      </c>
    </row>
    <row r="79" spans="1:13" ht="15" x14ac:dyDescent="0.25">
      <c r="A79" s="6">
        <v>71</v>
      </c>
      <c r="B79" s="7" t="s">
        <v>91</v>
      </c>
      <c r="C79" s="7" t="s">
        <v>16</v>
      </c>
      <c r="D79" s="16" t="s">
        <v>23</v>
      </c>
      <c r="E79" s="10" t="s">
        <v>18</v>
      </c>
      <c r="F79" s="8" t="s">
        <v>19</v>
      </c>
      <c r="G79" s="28">
        <v>108570</v>
      </c>
      <c r="H79" s="12">
        <f t="shared" si="8"/>
        <v>3115.9589999999998</v>
      </c>
      <c r="I79" s="12">
        <f t="shared" si="9"/>
        <v>3300.5279999999998</v>
      </c>
      <c r="J79" s="12">
        <f t="shared" si="5"/>
        <v>102153.51300000001</v>
      </c>
      <c r="K79" s="13">
        <f t="shared" si="6"/>
        <v>14121.315541666665</v>
      </c>
      <c r="L79" s="11">
        <v>20562.810000000001</v>
      </c>
      <c r="M79" s="14">
        <f t="shared" si="7"/>
        <v>88007.19</v>
      </c>
    </row>
    <row r="80" spans="1:13" ht="15" x14ac:dyDescent="0.25">
      <c r="A80" s="15">
        <v>72</v>
      </c>
      <c r="B80" s="7" t="s">
        <v>92</v>
      </c>
      <c r="C80" s="7" t="s">
        <v>16</v>
      </c>
      <c r="D80" s="16" t="s">
        <v>17</v>
      </c>
      <c r="E80" s="10" t="s">
        <v>18</v>
      </c>
      <c r="F80" s="8" t="s">
        <v>19</v>
      </c>
      <c r="G80" s="28">
        <v>15480</v>
      </c>
      <c r="H80" s="12">
        <f t="shared" si="8"/>
        <v>444.27600000000001</v>
      </c>
      <c r="I80" s="12">
        <f t="shared" si="9"/>
        <v>470.59199999999998</v>
      </c>
      <c r="J80" s="12">
        <f t="shared" si="5"/>
        <v>14565.132</v>
      </c>
      <c r="K80" s="13">
        <f t="shared" si="6"/>
        <v>0</v>
      </c>
      <c r="L80" s="11">
        <v>939.87</v>
      </c>
      <c r="M80" s="14">
        <f t="shared" si="7"/>
        <v>14540.13</v>
      </c>
    </row>
    <row r="81" spans="1:13" ht="15" x14ac:dyDescent="0.25">
      <c r="A81" s="6">
        <v>73</v>
      </c>
      <c r="B81" s="7" t="s">
        <v>93</v>
      </c>
      <c r="C81" s="7" t="s">
        <v>16</v>
      </c>
      <c r="D81" s="16" t="s">
        <v>17</v>
      </c>
      <c r="E81" s="10" t="s">
        <v>18</v>
      </c>
      <c r="F81" s="8" t="s">
        <v>19</v>
      </c>
      <c r="G81" s="28">
        <v>15480</v>
      </c>
      <c r="H81" s="12">
        <f t="shared" si="8"/>
        <v>444.27600000000001</v>
      </c>
      <c r="I81" s="12">
        <f t="shared" si="9"/>
        <v>470.59199999999998</v>
      </c>
      <c r="J81" s="12">
        <f t="shared" si="5"/>
        <v>14565.132</v>
      </c>
      <c r="K81" s="13">
        <f t="shared" si="6"/>
        <v>0</v>
      </c>
      <c r="L81" s="11">
        <v>4026.16</v>
      </c>
      <c r="M81" s="14">
        <f t="shared" si="7"/>
        <v>11453.84</v>
      </c>
    </row>
    <row r="82" spans="1:13" ht="15" x14ac:dyDescent="0.25">
      <c r="A82" s="15">
        <v>74</v>
      </c>
      <c r="B82" s="7" t="s">
        <v>94</v>
      </c>
      <c r="C82" s="7" t="s">
        <v>16</v>
      </c>
      <c r="D82" s="16" t="s">
        <v>23</v>
      </c>
      <c r="E82" s="10" t="s">
        <v>18</v>
      </c>
      <c r="F82" s="8" t="s">
        <v>19</v>
      </c>
      <c r="G82" s="28">
        <v>36120</v>
      </c>
      <c r="H82" s="12">
        <f t="shared" si="8"/>
        <v>1036.644</v>
      </c>
      <c r="I82" s="12">
        <f t="shared" si="9"/>
        <v>1098.048</v>
      </c>
      <c r="J82" s="12">
        <f t="shared" si="5"/>
        <v>33985.307999999997</v>
      </c>
      <c r="K82" s="13">
        <f t="shared" si="6"/>
        <v>0</v>
      </c>
      <c r="L82" s="11">
        <v>10101.030000000001</v>
      </c>
      <c r="M82" s="14">
        <f t="shared" si="7"/>
        <v>26018.97</v>
      </c>
    </row>
    <row r="83" spans="1:13" ht="15" x14ac:dyDescent="0.25">
      <c r="A83" s="6">
        <v>75</v>
      </c>
      <c r="B83" s="7" t="s">
        <v>95</v>
      </c>
      <c r="C83" s="7" t="s">
        <v>16</v>
      </c>
      <c r="D83" s="16" t="s">
        <v>17</v>
      </c>
      <c r="E83" s="10" t="s">
        <v>18</v>
      </c>
      <c r="F83" s="8" t="s">
        <v>19</v>
      </c>
      <c r="G83" s="28">
        <v>34400</v>
      </c>
      <c r="H83" s="12">
        <f t="shared" si="8"/>
        <v>987.28</v>
      </c>
      <c r="I83" s="12">
        <f t="shared" si="9"/>
        <v>1045.76</v>
      </c>
      <c r="J83" s="12">
        <f t="shared" si="5"/>
        <v>32366.959999999999</v>
      </c>
      <c r="K83" s="13">
        <f t="shared" si="6"/>
        <v>0</v>
      </c>
      <c r="L83" s="11">
        <v>8639.9699999999993</v>
      </c>
      <c r="M83" s="14">
        <f t="shared" si="7"/>
        <v>25760.03</v>
      </c>
    </row>
    <row r="84" spans="1:13" ht="15" x14ac:dyDescent="0.25">
      <c r="A84" s="15">
        <v>76</v>
      </c>
      <c r="B84" s="7" t="s">
        <v>96</v>
      </c>
      <c r="C84" s="7" t="s">
        <v>16</v>
      </c>
      <c r="D84" s="16" t="s">
        <v>17</v>
      </c>
      <c r="E84" s="10" t="s">
        <v>18</v>
      </c>
      <c r="F84" s="8" t="s">
        <v>19</v>
      </c>
      <c r="G84" s="28">
        <v>12900</v>
      </c>
      <c r="H84" s="12">
        <f t="shared" si="8"/>
        <v>370.23</v>
      </c>
      <c r="I84" s="12">
        <f t="shared" si="9"/>
        <v>392.16</v>
      </c>
      <c r="J84" s="12">
        <f t="shared" si="5"/>
        <v>12137.61</v>
      </c>
      <c r="K84" s="13">
        <f t="shared" si="6"/>
        <v>0</v>
      </c>
      <c r="L84" s="11">
        <v>787.39</v>
      </c>
      <c r="M84" s="14">
        <f t="shared" si="7"/>
        <v>12112.61</v>
      </c>
    </row>
    <row r="85" spans="1:13" ht="15" x14ac:dyDescent="0.25">
      <c r="A85" s="6">
        <v>77</v>
      </c>
      <c r="B85" s="7" t="s">
        <v>97</v>
      </c>
      <c r="C85" s="7" t="s">
        <v>16</v>
      </c>
      <c r="D85" s="16" t="s">
        <v>23</v>
      </c>
      <c r="E85" s="10" t="s">
        <v>18</v>
      </c>
      <c r="F85" s="8" t="s">
        <v>19</v>
      </c>
      <c r="G85" s="28">
        <v>87720</v>
      </c>
      <c r="H85" s="12">
        <f t="shared" si="8"/>
        <v>2517.5639999999999</v>
      </c>
      <c r="I85" s="12">
        <f t="shared" si="9"/>
        <v>2666.6880000000001</v>
      </c>
      <c r="J85" s="12">
        <f t="shared" si="5"/>
        <v>82535.747999999992</v>
      </c>
      <c r="K85" s="13">
        <f t="shared" si="6"/>
        <v>9216.8742916666652</v>
      </c>
      <c r="L85" s="11">
        <v>14426.13</v>
      </c>
      <c r="M85" s="14">
        <f t="shared" si="7"/>
        <v>73293.87</v>
      </c>
    </row>
    <row r="86" spans="1:13" ht="15" x14ac:dyDescent="0.25">
      <c r="A86" s="15">
        <v>78</v>
      </c>
      <c r="B86" s="7" t="s">
        <v>98</v>
      </c>
      <c r="C86" s="7" t="s">
        <v>16</v>
      </c>
      <c r="D86" s="16" t="s">
        <v>23</v>
      </c>
      <c r="E86" s="10" t="s">
        <v>18</v>
      </c>
      <c r="F86" s="8" t="s">
        <v>19</v>
      </c>
      <c r="G86" s="28">
        <v>30960</v>
      </c>
      <c r="H86" s="12">
        <f t="shared" si="8"/>
        <v>888.55200000000002</v>
      </c>
      <c r="I86" s="12">
        <f t="shared" si="9"/>
        <v>941.18399999999997</v>
      </c>
      <c r="J86" s="12">
        <f t="shared" si="5"/>
        <v>29130.263999999999</v>
      </c>
      <c r="K86" s="13">
        <f t="shared" si="6"/>
        <v>0</v>
      </c>
      <c r="L86" s="11">
        <v>1854.73</v>
      </c>
      <c r="M86" s="14">
        <f t="shared" si="7"/>
        <v>29105.27</v>
      </c>
    </row>
    <row r="87" spans="1:13" ht="15" x14ac:dyDescent="0.25">
      <c r="A87" s="6">
        <v>79</v>
      </c>
      <c r="B87" s="7" t="s">
        <v>99</v>
      </c>
      <c r="C87" s="7" t="s">
        <v>16</v>
      </c>
      <c r="D87" s="16" t="s">
        <v>17</v>
      </c>
      <c r="E87" s="10" t="s">
        <v>18</v>
      </c>
      <c r="F87" s="8" t="s">
        <v>19</v>
      </c>
      <c r="G87" s="28">
        <v>41280</v>
      </c>
      <c r="H87" s="12">
        <f t="shared" si="8"/>
        <v>1184.7360000000001</v>
      </c>
      <c r="I87" s="12">
        <f t="shared" si="9"/>
        <v>1254.912</v>
      </c>
      <c r="J87" s="12">
        <f t="shared" si="5"/>
        <v>38840.351999999999</v>
      </c>
      <c r="K87" s="13">
        <f t="shared" si="6"/>
        <v>623.30267499999968</v>
      </c>
      <c r="L87" s="11">
        <v>3087.95</v>
      </c>
      <c r="M87" s="14">
        <f t="shared" si="7"/>
        <v>38192.050000000003</v>
      </c>
    </row>
    <row r="88" spans="1:13" ht="15" x14ac:dyDescent="0.25">
      <c r="A88" s="15">
        <v>80</v>
      </c>
      <c r="B88" s="7" t="s">
        <v>100</v>
      </c>
      <c r="C88" s="7" t="s">
        <v>16</v>
      </c>
      <c r="D88" s="16" t="s">
        <v>23</v>
      </c>
      <c r="E88" s="10" t="s">
        <v>18</v>
      </c>
      <c r="F88" s="8" t="s">
        <v>19</v>
      </c>
      <c r="G88" s="28">
        <v>30960</v>
      </c>
      <c r="H88" s="12">
        <f t="shared" si="8"/>
        <v>888.55200000000002</v>
      </c>
      <c r="I88" s="12">
        <f t="shared" si="9"/>
        <v>941.18399999999997</v>
      </c>
      <c r="J88" s="12">
        <f t="shared" si="5"/>
        <v>29130.263999999999</v>
      </c>
      <c r="K88" s="13">
        <f t="shared" si="6"/>
        <v>0</v>
      </c>
      <c r="L88" s="11">
        <v>1854.73</v>
      </c>
      <c r="M88" s="14">
        <f t="shared" si="7"/>
        <v>29105.27</v>
      </c>
    </row>
    <row r="89" spans="1:13" ht="15" x14ac:dyDescent="0.25">
      <c r="A89" s="6">
        <v>81</v>
      </c>
      <c r="B89" s="7" t="s">
        <v>101</v>
      </c>
      <c r="C89" s="7" t="s">
        <v>16</v>
      </c>
      <c r="D89" s="16" t="s">
        <v>23</v>
      </c>
      <c r="E89" s="10" t="s">
        <v>18</v>
      </c>
      <c r="F89" s="8" t="s">
        <v>19</v>
      </c>
      <c r="G89" s="28">
        <v>45150</v>
      </c>
      <c r="H89" s="12">
        <f t="shared" si="8"/>
        <v>1295.8050000000001</v>
      </c>
      <c r="I89" s="12">
        <f t="shared" si="9"/>
        <v>1372.56</v>
      </c>
      <c r="J89" s="12">
        <f t="shared" si="5"/>
        <v>42481.635000000002</v>
      </c>
      <c r="K89" s="13">
        <f t="shared" si="6"/>
        <v>1169.4951249999997</v>
      </c>
      <c r="L89" s="11">
        <v>3862.86</v>
      </c>
      <c r="M89" s="14">
        <f t="shared" si="7"/>
        <v>41287.14</v>
      </c>
    </row>
    <row r="90" spans="1:13" ht="15" x14ac:dyDescent="0.25">
      <c r="A90" s="15">
        <v>82</v>
      </c>
      <c r="B90" s="7" t="s">
        <v>102</v>
      </c>
      <c r="C90" s="7" t="s">
        <v>16</v>
      </c>
      <c r="D90" s="16" t="s">
        <v>17</v>
      </c>
      <c r="E90" s="10" t="s">
        <v>18</v>
      </c>
      <c r="F90" s="8" t="s">
        <v>19</v>
      </c>
      <c r="G90" s="28">
        <v>98040</v>
      </c>
      <c r="H90" s="12">
        <f t="shared" si="8"/>
        <v>2813.748</v>
      </c>
      <c r="I90" s="12">
        <f t="shared" si="9"/>
        <v>2980.4160000000002</v>
      </c>
      <c r="J90" s="12">
        <f t="shared" si="5"/>
        <v>92245.835999999996</v>
      </c>
      <c r="K90" s="13">
        <f t="shared" si="6"/>
        <v>11644.396291666664</v>
      </c>
      <c r="L90" s="11">
        <v>17463.57</v>
      </c>
      <c r="M90" s="14">
        <f t="shared" si="7"/>
        <v>80576.429999999993</v>
      </c>
    </row>
    <row r="91" spans="1:13" ht="15" x14ac:dyDescent="0.25">
      <c r="A91" s="6">
        <v>83</v>
      </c>
      <c r="B91" s="7" t="s">
        <v>103</v>
      </c>
      <c r="C91" s="7" t="s">
        <v>16</v>
      </c>
      <c r="D91" s="16" t="s">
        <v>23</v>
      </c>
      <c r="E91" s="10" t="s">
        <v>18</v>
      </c>
      <c r="F91" s="8" t="s">
        <v>19</v>
      </c>
      <c r="G91" s="28">
        <v>23220</v>
      </c>
      <c r="H91" s="12">
        <f t="shared" si="8"/>
        <v>666.41399999999999</v>
      </c>
      <c r="I91" s="12">
        <f t="shared" si="9"/>
        <v>705.88800000000003</v>
      </c>
      <c r="J91" s="12">
        <f t="shared" si="5"/>
        <v>21847.698</v>
      </c>
      <c r="K91" s="13">
        <f t="shared" si="6"/>
        <v>0</v>
      </c>
      <c r="L91" s="11">
        <v>1397.3</v>
      </c>
      <c r="M91" s="14">
        <f t="shared" si="7"/>
        <v>21822.7</v>
      </c>
    </row>
    <row r="92" spans="1:13" ht="15" x14ac:dyDescent="0.25">
      <c r="A92" s="15">
        <v>84</v>
      </c>
      <c r="B92" s="7" t="s">
        <v>104</v>
      </c>
      <c r="C92" s="7" t="s">
        <v>16</v>
      </c>
      <c r="D92" s="16" t="s">
        <v>23</v>
      </c>
      <c r="E92" s="10" t="s">
        <v>18</v>
      </c>
      <c r="F92" s="8" t="s">
        <v>19</v>
      </c>
      <c r="G92" s="28">
        <v>27520</v>
      </c>
      <c r="H92" s="12">
        <f t="shared" si="8"/>
        <v>789.82399999999996</v>
      </c>
      <c r="I92" s="12">
        <f t="shared" si="9"/>
        <v>836.60799999999995</v>
      </c>
      <c r="J92" s="12">
        <f t="shared" si="5"/>
        <v>25893.567999999999</v>
      </c>
      <c r="K92" s="13">
        <f t="shared" si="6"/>
        <v>0</v>
      </c>
      <c r="L92" s="11">
        <v>1651.43</v>
      </c>
      <c r="M92" s="14">
        <f t="shared" si="7"/>
        <v>25868.57</v>
      </c>
    </row>
    <row r="93" spans="1:13" ht="15" x14ac:dyDescent="0.25">
      <c r="A93" s="6">
        <v>85</v>
      </c>
      <c r="B93" s="7" t="s">
        <v>105</v>
      </c>
      <c r="C93" s="7" t="s">
        <v>16</v>
      </c>
      <c r="D93" s="16" t="s">
        <v>17</v>
      </c>
      <c r="E93" s="10" t="s">
        <v>18</v>
      </c>
      <c r="F93" s="8" t="s">
        <v>19</v>
      </c>
      <c r="G93" s="28">
        <v>12900</v>
      </c>
      <c r="H93" s="12">
        <f t="shared" si="8"/>
        <v>370.23</v>
      </c>
      <c r="I93" s="12">
        <f t="shared" si="9"/>
        <v>392.16</v>
      </c>
      <c r="J93" s="12">
        <f t="shared" si="5"/>
        <v>12137.61</v>
      </c>
      <c r="K93" s="13">
        <f t="shared" si="6"/>
        <v>0</v>
      </c>
      <c r="L93" s="11">
        <v>787.39</v>
      </c>
      <c r="M93" s="14">
        <f t="shared" si="7"/>
        <v>12112.61</v>
      </c>
    </row>
    <row r="94" spans="1:13" ht="15" x14ac:dyDescent="0.25">
      <c r="A94" s="15">
        <v>86</v>
      </c>
      <c r="B94" s="7" t="s">
        <v>106</v>
      </c>
      <c r="C94" s="7" t="s">
        <v>16</v>
      </c>
      <c r="D94" s="16" t="s">
        <v>17</v>
      </c>
      <c r="E94" s="10" t="s">
        <v>18</v>
      </c>
      <c r="F94" s="8" t="s">
        <v>19</v>
      </c>
      <c r="G94" s="28">
        <v>25800</v>
      </c>
      <c r="H94" s="12">
        <f t="shared" si="8"/>
        <v>740.46</v>
      </c>
      <c r="I94" s="12">
        <f t="shared" si="9"/>
        <v>784.32</v>
      </c>
      <c r="J94" s="12">
        <f t="shared" si="5"/>
        <v>24275.22</v>
      </c>
      <c r="K94" s="13">
        <f t="shared" si="6"/>
        <v>0</v>
      </c>
      <c r="L94" s="11">
        <v>1549.78</v>
      </c>
      <c r="M94" s="14">
        <f t="shared" si="7"/>
        <v>24250.22</v>
      </c>
    </row>
    <row r="95" spans="1:13" ht="15" x14ac:dyDescent="0.25">
      <c r="A95" s="6">
        <v>87</v>
      </c>
      <c r="B95" s="7" t="s">
        <v>107</v>
      </c>
      <c r="C95" s="7" t="s">
        <v>16</v>
      </c>
      <c r="D95" s="16" t="s">
        <v>17</v>
      </c>
      <c r="E95" s="10" t="s">
        <v>18</v>
      </c>
      <c r="F95" s="8" t="s">
        <v>19</v>
      </c>
      <c r="G95" s="28">
        <v>38700</v>
      </c>
      <c r="H95" s="12">
        <f t="shared" si="8"/>
        <v>1110.69</v>
      </c>
      <c r="I95" s="12">
        <f t="shared" si="9"/>
        <v>1176.48</v>
      </c>
      <c r="J95" s="12">
        <f t="shared" si="5"/>
        <v>36412.83</v>
      </c>
      <c r="K95" s="13">
        <f t="shared" si="6"/>
        <v>259.17437500000011</v>
      </c>
      <c r="L95" s="11">
        <v>2571.34</v>
      </c>
      <c r="M95" s="14">
        <f t="shared" si="7"/>
        <v>36128.660000000003</v>
      </c>
    </row>
    <row r="96" spans="1:13" ht="15" x14ac:dyDescent="0.25">
      <c r="A96" s="15">
        <v>88</v>
      </c>
      <c r="B96" s="7" t="s">
        <v>108</v>
      </c>
      <c r="C96" s="7" t="s">
        <v>16</v>
      </c>
      <c r="D96" s="16" t="s">
        <v>17</v>
      </c>
      <c r="E96" s="10" t="s">
        <v>18</v>
      </c>
      <c r="F96" s="8" t="s">
        <v>19</v>
      </c>
      <c r="G96" s="28">
        <v>38700</v>
      </c>
      <c r="H96" s="12">
        <f t="shared" si="8"/>
        <v>1110.69</v>
      </c>
      <c r="I96" s="12">
        <f t="shared" si="9"/>
        <v>1176.48</v>
      </c>
      <c r="J96" s="12">
        <f t="shared" si="5"/>
        <v>36412.83</v>
      </c>
      <c r="K96" s="13">
        <f t="shared" si="6"/>
        <v>259.17437500000011</v>
      </c>
      <c r="L96" s="11">
        <v>2312.17</v>
      </c>
      <c r="M96" s="14">
        <f t="shared" si="7"/>
        <v>36387.83</v>
      </c>
    </row>
    <row r="97" spans="1:13" ht="15" x14ac:dyDescent="0.25">
      <c r="A97" s="6">
        <v>89</v>
      </c>
      <c r="B97" s="7" t="s">
        <v>109</v>
      </c>
      <c r="C97" s="7" t="s">
        <v>16</v>
      </c>
      <c r="D97" s="16" t="s">
        <v>17</v>
      </c>
      <c r="E97" s="10" t="s">
        <v>18</v>
      </c>
      <c r="F97" s="8" t="s">
        <v>19</v>
      </c>
      <c r="G97" s="28">
        <v>38700</v>
      </c>
      <c r="H97" s="12">
        <f t="shared" si="8"/>
        <v>1110.69</v>
      </c>
      <c r="I97" s="12">
        <f t="shared" si="9"/>
        <v>1176.48</v>
      </c>
      <c r="J97" s="12">
        <f t="shared" si="5"/>
        <v>36412.83</v>
      </c>
      <c r="K97" s="13">
        <f t="shared" si="6"/>
        <v>259.17437500000011</v>
      </c>
      <c r="L97" s="11">
        <v>2571.34</v>
      </c>
      <c r="M97" s="14">
        <f t="shared" si="7"/>
        <v>36128.660000000003</v>
      </c>
    </row>
    <row r="98" spans="1:13" ht="15" x14ac:dyDescent="0.25">
      <c r="A98" s="15">
        <v>90</v>
      </c>
      <c r="B98" s="7" t="s">
        <v>110</v>
      </c>
      <c r="C98" s="7" t="s">
        <v>16</v>
      </c>
      <c r="D98" s="16" t="s">
        <v>17</v>
      </c>
      <c r="E98" s="10" t="s">
        <v>18</v>
      </c>
      <c r="F98" s="8" t="s">
        <v>19</v>
      </c>
      <c r="G98" s="28">
        <v>44720</v>
      </c>
      <c r="H98" s="12">
        <f t="shared" si="8"/>
        <v>1283.4639999999999</v>
      </c>
      <c r="I98" s="12">
        <f t="shared" si="9"/>
        <v>1359.4880000000001</v>
      </c>
      <c r="J98" s="12">
        <f t="shared" si="5"/>
        <v>42077.048000000003</v>
      </c>
      <c r="K98" s="13">
        <f t="shared" si="6"/>
        <v>1108.8070749999999</v>
      </c>
      <c r="L98" s="11">
        <v>3776.76</v>
      </c>
      <c r="M98" s="14">
        <f t="shared" si="7"/>
        <v>40943.24</v>
      </c>
    </row>
    <row r="99" spans="1:13" ht="15" x14ac:dyDescent="0.25">
      <c r="A99" s="6">
        <v>91</v>
      </c>
      <c r="B99" s="7" t="s">
        <v>111</v>
      </c>
      <c r="C99" s="7" t="s">
        <v>16</v>
      </c>
      <c r="D99" s="16" t="s">
        <v>17</v>
      </c>
      <c r="E99" s="10" t="s">
        <v>18</v>
      </c>
      <c r="F99" s="8" t="s">
        <v>19</v>
      </c>
      <c r="G99" s="28">
        <v>12900</v>
      </c>
      <c r="H99" s="12">
        <f t="shared" si="8"/>
        <v>370.23</v>
      </c>
      <c r="I99" s="12">
        <f t="shared" si="9"/>
        <v>392.16</v>
      </c>
      <c r="J99" s="12">
        <f t="shared" si="5"/>
        <v>12137.61</v>
      </c>
      <c r="K99" s="13">
        <f t="shared" si="6"/>
        <v>0</v>
      </c>
      <c r="L99" s="11">
        <v>787.39</v>
      </c>
      <c r="M99" s="14">
        <f t="shared" si="7"/>
        <v>12112.61</v>
      </c>
    </row>
    <row r="100" spans="1:13" ht="15" x14ac:dyDescent="0.25">
      <c r="A100" s="15">
        <v>92</v>
      </c>
      <c r="B100" s="7" t="s">
        <v>112</v>
      </c>
      <c r="C100" s="7" t="s">
        <v>16</v>
      </c>
      <c r="D100" s="16" t="s">
        <v>17</v>
      </c>
      <c r="E100" s="10" t="s">
        <v>18</v>
      </c>
      <c r="F100" s="8" t="s">
        <v>19</v>
      </c>
      <c r="G100" s="28">
        <v>51600</v>
      </c>
      <c r="H100" s="12">
        <f t="shared" si="8"/>
        <v>1480.92</v>
      </c>
      <c r="I100" s="12">
        <f t="shared" si="9"/>
        <v>1568.64</v>
      </c>
      <c r="J100" s="12">
        <f t="shared" si="5"/>
        <v>48550.44</v>
      </c>
      <c r="K100" s="13">
        <f t="shared" si="6"/>
        <v>2079.8158750000002</v>
      </c>
      <c r="L100" s="11">
        <v>5154.38</v>
      </c>
      <c r="M100" s="14">
        <f t="shared" si="7"/>
        <v>46445.62</v>
      </c>
    </row>
    <row r="101" spans="1:13" ht="15" x14ac:dyDescent="0.25">
      <c r="A101" s="6">
        <v>93</v>
      </c>
      <c r="B101" s="7" t="s">
        <v>113</v>
      </c>
      <c r="C101" s="7" t="s">
        <v>16</v>
      </c>
      <c r="D101" s="16" t="s">
        <v>17</v>
      </c>
      <c r="E101" s="10" t="s">
        <v>18</v>
      </c>
      <c r="F101" s="8" t="s">
        <v>19</v>
      </c>
      <c r="G101" s="28">
        <v>51600</v>
      </c>
      <c r="H101" s="12">
        <f t="shared" si="8"/>
        <v>1480.92</v>
      </c>
      <c r="I101" s="12">
        <f t="shared" si="9"/>
        <v>1568.64</v>
      </c>
      <c r="J101" s="12">
        <f t="shared" si="5"/>
        <v>48550.44</v>
      </c>
      <c r="K101" s="13">
        <f t="shared" si="6"/>
        <v>2079.8158750000002</v>
      </c>
      <c r="L101" s="11">
        <v>5154.38</v>
      </c>
      <c r="M101" s="14">
        <f t="shared" si="7"/>
        <v>46445.62</v>
      </c>
    </row>
    <row r="102" spans="1:13" ht="15" x14ac:dyDescent="0.25">
      <c r="A102" s="15">
        <v>94</v>
      </c>
      <c r="B102" s="7" t="s">
        <v>114</v>
      </c>
      <c r="C102" s="7" t="s">
        <v>16</v>
      </c>
      <c r="D102" s="16" t="s">
        <v>17</v>
      </c>
      <c r="E102" s="10" t="s">
        <v>18</v>
      </c>
      <c r="F102" s="8" t="s">
        <v>19</v>
      </c>
      <c r="G102" s="28">
        <v>46440</v>
      </c>
      <c r="H102" s="12">
        <f t="shared" si="8"/>
        <v>1332.828</v>
      </c>
      <c r="I102" s="12">
        <f t="shared" si="9"/>
        <v>1411.7760000000001</v>
      </c>
      <c r="J102" s="12">
        <f t="shared" si="5"/>
        <v>43695.396000000001</v>
      </c>
      <c r="K102" s="13">
        <f t="shared" si="6"/>
        <v>1351.5592749999996</v>
      </c>
      <c r="L102" s="11">
        <v>4121.17</v>
      </c>
      <c r="M102" s="14">
        <f t="shared" si="7"/>
        <v>42318.83</v>
      </c>
    </row>
    <row r="103" spans="1:13" ht="15" x14ac:dyDescent="0.25">
      <c r="A103" s="6">
        <v>95</v>
      </c>
      <c r="B103" s="7" t="s">
        <v>115</v>
      </c>
      <c r="C103" s="7" t="s">
        <v>16</v>
      </c>
      <c r="D103" s="16" t="s">
        <v>23</v>
      </c>
      <c r="E103" s="10" t="s">
        <v>18</v>
      </c>
      <c r="F103" s="8" t="s">
        <v>19</v>
      </c>
      <c r="G103" s="28">
        <v>74820</v>
      </c>
      <c r="H103" s="12">
        <f t="shared" si="8"/>
        <v>2147.3339999999998</v>
      </c>
      <c r="I103" s="12">
        <f t="shared" si="9"/>
        <v>2274.5279999999998</v>
      </c>
      <c r="J103" s="12">
        <f t="shared" si="5"/>
        <v>70398.138000000006</v>
      </c>
      <c r="K103" s="13">
        <f t="shared" si="6"/>
        <v>6275.4774333333344</v>
      </c>
      <c r="L103" s="11">
        <v>21486.7</v>
      </c>
      <c r="M103" s="14">
        <f t="shared" si="7"/>
        <v>53333.3</v>
      </c>
    </row>
    <row r="104" spans="1:13" ht="15" x14ac:dyDescent="0.25">
      <c r="A104" s="15">
        <v>96</v>
      </c>
      <c r="B104" s="7" t="s">
        <v>116</v>
      </c>
      <c r="C104" s="7" t="s">
        <v>16</v>
      </c>
      <c r="D104" s="16" t="s">
        <v>17</v>
      </c>
      <c r="E104" s="10" t="s">
        <v>18</v>
      </c>
      <c r="F104" s="8" t="s">
        <v>19</v>
      </c>
      <c r="G104" s="28">
        <v>6880</v>
      </c>
      <c r="H104" s="12">
        <f t="shared" si="8"/>
        <v>197.45599999999999</v>
      </c>
      <c r="I104" s="12">
        <f t="shared" si="9"/>
        <v>209.15199999999999</v>
      </c>
      <c r="J104" s="12">
        <f t="shared" si="5"/>
        <v>6473.3919999999998</v>
      </c>
      <c r="K104" s="13">
        <f t="shared" si="6"/>
        <v>0</v>
      </c>
      <c r="L104" s="11">
        <v>431.61</v>
      </c>
      <c r="M104" s="14">
        <f t="shared" si="7"/>
        <v>6448.39</v>
      </c>
    </row>
    <row r="105" spans="1:13" ht="15" x14ac:dyDescent="0.25">
      <c r="A105" s="6">
        <v>97</v>
      </c>
      <c r="B105" s="7" t="s">
        <v>117</v>
      </c>
      <c r="C105" s="7" t="s">
        <v>16</v>
      </c>
      <c r="D105" s="16" t="s">
        <v>23</v>
      </c>
      <c r="E105" s="10" t="s">
        <v>18</v>
      </c>
      <c r="F105" s="8" t="s">
        <v>19</v>
      </c>
      <c r="G105" s="28">
        <v>30100</v>
      </c>
      <c r="H105" s="12">
        <f t="shared" si="8"/>
        <v>863.87</v>
      </c>
      <c r="I105" s="12">
        <f t="shared" si="9"/>
        <v>915.04</v>
      </c>
      <c r="J105" s="12">
        <f t="shared" si="5"/>
        <v>28321.09</v>
      </c>
      <c r="K105" s="13">
        <f t="shared" si="6"/>
        <v>0</v>
      </c>
      <c r="L105" s="11">
        <v>5584.91</v>
      </c>
      <c r="M105" s="14">
        <f t="shared" si="7"/>
        <v>24515.09</v>
      </c>
    </row>
    <row r="106" spans="1:13" ht="15" x14ac:dyDescent="0.25">
      <c r="A106" s="15">
        <v>98</v>
      </c>
      <c r="B106" s="7" t="s">
        <v>118</v>
      </c>
      <c r="C106" s="7" t="s">
        <v>16</v>
      </c>
      <c r="D106" s="16" t="s">
        <v>17</v>
      </c>
      <c r="E106" s="10" t="s">
        <v>18</v>
      </c>
      <c r="F106" s="8" t="s">
        <v>19</v>
      </c>
      <c r="G106" s="28">
        <v>29240</v>
      </c>
      <c r="H106" s="12">
        <f t="shared" si="8"/>
        <v>839.18799999999999</v>
      </c>
      <c r="I106" s="12">
        <f t="shared" si="9"/>
        <v>888.89599999999996</v>
      </c>
      <c r="J106" s="12">
        <f t="shared" si="5"/>
        <v>27511.916000000001</v>
      </c>
      <c r="K106" s="13">
        <f t="shared" si="6"/>
        <v>0</v>
      </c>
      <c r="L106" s="11">
        <v>13165.93</v>
      </c>
      <c r="M106" s="14">
        <f t="shared" si="7"/>
        <v>16074.07</v>
      </c>
    </row>
    <row r="107" spans="1:13" ht="15" x14ac:dyDescent="0.25">
      <c r="A107" s="6">
        <v>99</v>
      </c>
      <c r="B107" s="7" t="s">
        <v>119</v>
      </c>
      <c r="C107" s="7" t="s">
        <v>16</v>
      </c>
      <c r="D107" s="16" t="s">
        <v>17</v>
      </c>
      <c r="E107" s="10" t="s">
        <v>18</v>
      </c>
      <c r="F107" s="8" t="s">
        <v>19</v>
      </c>
      <c r="G107" s="28">
        <v>64500</v>
      </c>
      <c r="H107" s="12">
        <f t="shared" si="8"/>
        <v>1851.15</v>
      </c>
      <c r="I107" s="12">
        <f t="shared" si="9"/>
        <v>1960.8</v>
      </c>
      <c r="J107" s="12">
        <f t="shared" si="5"/>
        <v>60688.05</v>
      </c>
      <c r="K107" s="13">
        <f t="shared" si="6"/>
        <v>4333.4598333333352</v>
      </c>
      <c r="L107" s="11">
        <v>8170.41</v>
      </c>
      <c r="M107" s="14">
        <f t="shared" si="7"/>
        <v>56329.59</v>
      </c>
    </row>
    <row r="108" spans="1:13" ht="15" x14ac:dyDescent="0.25">
      <c r="A108" s="15">
        <v>100</v>
      </c>
      <c r="B108" s="7" t="s">
        <v>120</v>
      </c>
      <c r="C108" s="7" t="s">
        <v>16</v>
      </c>
      <c r="D108" s="16" t="s">
        <v>17</v>
      </c>
      <c r="E108" s="10" t="s">
        <v>18</v>
      </c>
      <c r="F108" s="8" t="s">
        <v>19</v>
      </c>
      <c r="G108" s="28">
        <v>6880</v>
      </c>
      <c r="H108" s="12">
        <f t="shared" si="8"/>
        <v>197.45599999999999</v>
      </c>
      <c r="I108" s="12">
        <f t="shared" si="9"/>
        <v>209.15199999999999</v>
      </c>
      <c r="J108" s="12">
        <f t="shared" si="5"/>
        <v>6473.3919999999998</v>
      </c>
      <c r="K108" s="13">
        <f t="shared" si="6"/>
        <v>0</v>
      </c>
      <c r="L108" s="11">
        <v>431.61</v>
      </c>
      <c r="M108" s="14">
        <f t="shared" si="7"/>
        <v>6448.39</v>
      </c>
    </row>
    <row r="109" spans="1:13" ht="15" x14ac:dyDescent="0.25">
      <c r="A109" s="6">
        <v>101</v>
      </c>
      <c r="B109" s="7" t="s">
        <v>121</v>
      </c>
      <c r="C109" s="7" t="s">
        <v>16</v>
      </c>
      <c r="D109" s="16" t="s">
        <v>17</v>
      </c>
      <c r="E109" s="10" t="s">
        <v>18</v>
      </c>
      <c r="F109" s="8" t="s">
        <v>19</v>
      </c>
      <c r="G109" s="28">
        <v>51600</v>
      </c>
      <c r="H109" s="12">
        <f t="shared" si="8"/>
        <v>1480.92</v>
      </c>
      <c r="I109" s="12">
        <f t="shared" si="9"/>
        <v>1568.64</v>
      </c>
      <c r="J109" s="12">
        <f t="shared" si="5"/>
        <v>48550.44</v>
      </c>
      <c r="K109" s="13">
        <f t="shared" si="6"/>
        <v>2079.8158750000002</v>
      </c>
      <c r="L109" s="11">
        <v>51500</v>
      </c>
      <c r="M109" s="14">
        <f t="shared" si="7"/>
        <v>100</v>
      </c>
    </row>
    <row r="110" spans="1:13" ht="15" x14ac:dyDescent="0.25">
      <c r="A110" s="15">
        <v>102</v>
      </c>
      <c r="B110" s="7" t="s">
        <v>122</v>
      </c>
      <c r="C110" s="7" t="s">
        <v>16</v>
      </c>
      <c r="D110" s="16" t="s">
        <v>17</v>
      </c>
      <c r="E110" s="10" t="s">
        <v>18</v>
      </c>
      <c r="F110" s="8" t="s">
        <v>19</v>
      </c>
      <c r="G110" s="28">
        <v>54180</v>
      </c>
      <c r="H110" s="12">
        <f t="shared" si="8"/>
        <v>1554.9659999999999</v>
      </c>
      <c r="I110" s="12">
        <f t="shared" si="9"/>
        <v>1647.0719999999999</v>
      </c>
      <c r="J110" s="12">
        <f t="shared" si="5"/>
        <v>50977.962</v>
      </c>
      <c r="K110" s="13">
        <f t="shared" si="6"/>
        <v>2443.9441749999996</v>
      </c>
      <c r="L110" s="11">
        <v>5670.98</v>
      </c>
      <c r="M110" s="14">
        <f t="shared" si="7"/>
        <v>48509.020000000004</v>
      </c>
    </row>
    <row r="111" spans="1:13" ht="15" x14ac:dyDescent="0.25">
      <c r="A111" s="6">
        <v>103</v>
      </c>
      <c r="B111" s="7" t="s">
        <v>123</v>
      </c>
      <c r="C111" s="7" t="s">
        <v>16</v>
      </c>
      <c r="D111" s="16" t="s">
        <v>17</v>
      </c>
      <c r="E111" s="10" t="s">
        <v>18</v>
      </c>
      <c r="F111" s="8" t="s">
        <v>19</v>
      </c>
      <c r="G111" s="28">
        <v>56760</v>
      </c>
      <c r="H111" s="12">
        <f t="shared" si="8"/>
        <v>1629.0119999999999</v>
      </c>
      <c r="I111" s="12">
        <f t="shared" si="9"/>
        <v>1725.5039999999999</v>
      </c>
      <c r="J111" s="12">
        <f t="shared" si="5"/>
        <v>53405.483999999997</v>
      </c>
      <c r="K111" s="13">
        <f t="shared" si="6"/>
        <v>2876.9466333333326</v>
      </c>
      <c r="L111" s="11">
        <v>8869.25</v>
      </c>
      <c r="M111" s="14">
        <f t="shared" si="7"/>
        <v>47890.75</v>
      </c>
    </row>
    <row r="112" spans="1:13" ht="15" x14ac:dyDescent="0.25">
      <c r="A112" s="15">
        <v>104</v>
      </c>
      <c r="B112" s="7" t="s">
        <v>124</v>
      </c>
      <c r="C112" s="7" t="s">
        <v>16</v>
      </c>
      <c r="D112" s="16" t="s">
        <v>17</v>
      </c>
      <c r="E112" s="10" t="s">
        <v>18</v>
      </c>
      <c r="F112" s="8" t="s">
        <v>19</v>
      </c>
      <c r="G112" s="28">
        <v>49020</v>
      </c>
      <c r="H112" s="12">
        <f t="shared" si="8"/>
        <v>1406.874</v>
      </c>
      <c r="I112" s="12">
        <f t="shared" si="9"/>
        <v>1490.2080000000001</v>
      </c>
      <c r="J112" s="12">
        <f t="shared" si="5"/>
        <v>46122.917999999998</v>
      </c>
      <c r="K112" s="13">
        <f t="shared" si="6"/>
        <v>1715.687574999999</v>
      </c>
      <c r="L112" s="11">
        <v>4637.7700000000004</v>
      </c>
      <c r="M112" s="14">
        <f t="shared" si="7"/>
        <v>44382.229999999996</v>
      </c>
    </row>
    <row r="113" spans="1:13" ht="15" x14ac:dyDescent="0.25">
      <c r="A113" s="6">
        <v>105</v>
      </c>
      <c r="B113" s="7" t="s">
        <v>125</v>
      </c>
      <c r="C113" s="7" t="s">
        <v>16</v>
      </c>
      <c r="D113" s="16" t="s">
        <v>23</v>
      </c>
      <c r="E113" s="10" t="s">
        <v>18</v>
      </c>
      <c r="F113" s="8" t="s">
        <v>19</v>
      </c>
      <c r="G113" s="28">
        <v>62350</v>
      </c>
      <c r="H113" s="12">
        <f t="shared" si="8"/>
        <v>1789.4449999999999</v>
      </c>
      <c r="I113" s="12">
        <f t="shared" si="9"/>
        <v>1895.44</v>
      </c>
      <c r="J113" s="12">
        <f t="shared" si="5"/>
        <v>58665.114999999998</v>
      </c>
      <c r="K113" s="13">
        <f t="shared" si="6"/>
        <v>3928.8728333333333</v>
      </c>
      <c r="L113" s="11">
        <v>7638.76</v>
      </c>
      <c r="M113" s="14">
        <f t="shared" si="7"/>
        <v>54711.24</v>
      </c>
    </row>
    <row r="114" spans="1:13" ht="15" x14ac:dyDescent="0.25">
      <c r="A114" s="15">
        <v>106</v>
      </c>
      <c r="B114" s="7" t="s">
        <v>126</v>
      </c>
      <c r="C114" s="7" t="s">
        <v>16</v>
      </c>
      <c r="D114" s="16" t="s">
        <v>17</v>
      </c>
      <c r="E114" s="10" t="s">
        <v>18</v>
      </c>
      <c r="F114" s="8" t="s">
        <v>19</v>
      </c>
      <c r="G114" s="28">
        <v>46440</v>
      </c>
      <c r="H114" s="12">
        <f t="shared" si="8"/>
        <v>1332.828</v>
      </c>
      <c r="I114" s="12">
        <f t="shared" si="9"/>
        <v>1411.7760000000001</v>
      </c>
      <c r="J114" s="12">
        <f t="shared" si="5"/>
        <v>43695.396000000001</v>
      </c>
      <c r="K114" s="13">
        <f t="shared" si="6"/>
        <v>1351.5592749999996</v>
      </c>
      <c r="L114" s="11">
        <v>4121.17</v>
      </c>
      <c r="M114" s="14">
        <f t="shared" si="7"/>
        <v>42318.83</v>
      </c>
    </row>
    <row r="115" spans="1:13" ht="15" x14ac:dyDescent="0.25">
      <c r="A115" s="6">
        <v>107</v>
      </c>
      <c r="B115" s="7" t="s">
        <v>127</v>
      </c>
      <c r="C115" s="7" t="s">
        <v>16</v>
      </c>
      <c r="D115" s="16" t="s">
        <v>23</v>
      </c>
      <c r="E115" s="10" t="s">
        <v>18</v>
      </c>
      <c r="F115" s="8" t="s">
        <v>19</v>
      </c>
      <c r="G115" s="28">
        <v>67080</v>
      </c>
      <c r="H115" s="12">
        <f t="shared" si="8"/>
        <v>1925.1959999999999</v>
      </c>
      <c r="I115" s="12">
        <f t="shared" si="9"/>
        <v>2039.232</v>
      </c>
      <c r="J115" s="12">
        <f t="shared" si="5"/>
        <v>63115.572</v>
      </c>
      <c r="K115" s="13">
        <f t="shared" si="6"/>
        <v>4818.964233333335</v>
      </c>
      <c r="L115" s="11">
        <v>8808.39</v>
      </c>
      <c r="M115" s="14">
        <f t="shared" si="7"/>
        <v>58271.61</v>
      </c>
    </row>
    <row r="116" spans="1:13" ht="15" x14ac:dyDescent="0.25">
      <c r="A116" s="15">
        <v>108</v>
      </c>
      <c r="B116" s="7" t="s">
        <v>128</v>
      </c>
      <c r="C116" s="7" t="s">
        <v>16</v>
      </c>
      <c r="D116" s="16" t="s">
        <v>23</v>
      </c>
      <c r="E116" s="10" t="s">
        <v>18</v>
      </c>
      <c r="F116" s="8" t="s">
        <v>19</v>
      </c>
      <c r="G116" s="28">
        <v>30100</v>
      </c>
      <c r="H116" s="12">
        <f t="shared" si="8"/>
        <v>863.87</v>
      </c>
      <c r="I116" s="12">
        <f t="shared" si="9"/>
        <v>915.04</v>
      </c>
      <c r="J116" s="12">
        <f t="shared" si="5"/>
        <v>28321.09</v>
      </c>
      <c r="K116" s="13">
        <f t="shared" si="6"/>
        <v>0</v>
      </c>
      <c r="L116" s="11">
        <v>1803.91</v>
      </c>
      <c r="M116" s="14">
        <f t="shared" si="7"/>
        <v>28296.09</v>
      </c>
    </row>
    <row r="117" spans="1:13" ht="15" x14ac:dyDescent="0.25">
      <c r="A117" s="6">
        <v>109</v>
      </c>
      <c r="B117" s="7" t="s">
        <v>129</v>
      </c>
      <c r="C117" s="7" t="s">
        <v>16</v>
      </c>
      <c r="D117" s="16" t="s">
        <v>23</v>
      </c>
      <c r="E117" s="10" t="s">
        <v>18</v>
      </c>
      <c r="F117" s="8" t="s">
        <v>19</v>
      </c>
      <c r="G117" s="28">
        <v>51600</v>
      </c>
      <c r="H117" s="12">
        <f t="shared" si="8"/>
        <v>1480.92</v>
      </c>
      <c r="I117" s="12">
        <f t="shared" si="9"/>
        <v>1568.64</v>
      </c>
      <c r="J117" s="12">
        <f t="shared" si="5"/>
        <v>48550.44</v>
      </c>
      <c r="K117" s="13">
        <f t="shared" si="6"/>
        <v>2079.8158750000002</v>
      </c>
      <c r="L117" s="11">
        <v>5154.38</v>
      </c>
      <c r="M117" s="14">
        <f t="shared" si="7"/>
        <v>46445.62</v>
      </c>
    </row>
    <row r="118" spans="1:13" ht="15" x14ac:dyDescent="0.25">
      <c r="A118" s="15">
        <v>110</v>
      </c>
      <c r="B118" s="7" t="s">
        <v>130</v>
      </c>
      <c r="C118" s="7" t="s">
        <v>16</v>
      </c>
      <c r="D118" s="16" t="s">
        <v>23</v>
      </c>
      <c r="E118" s="10" t="s">
        <v>18</v>
      </c>
      <c r="F118" s="8" t="s">
        <v>19</v>
      </c>
      <c r="G118" s="28">
        <v>30960</v>
      </c>
      <c r="H118" s="12">
        <f t="shared" si="8"/>
        <v>888.55200000000002</v>
      </c>
      <c r="I118" s="12">
        <f t="shared" si="9"/>
        <v>941.18399999999997</v>
      </c>
      <c r="J118" s="12">
        <f t="shared" si="5"/>
        <v>29130.263999999999</v>
      </c>
      <c r="K118" s="13">
        <f t="shared" si="6"/>
        <v>0</v>
      </c>
      <c r="L118" s="11">
        <v>1854.73</v>
      </c>
      <c r="M118" s="14">
        <f t="shared" si="7"/>
        <v>29105.27</v>
      </c>
    </row>
    <row r="119" spans="1:13" ht="15" x14ac:dyDescent="0.25">
      <c r="A119" s="6">
        <v>111</v>
      </c>
      <c r="B119" s="7" t="s">
        <v>131</v>
      </c>
      <c r="C119" s="7" t="s">
        <v>16</v>
      </c>
      <c r="D119" s="16" t="s">
        <v>17</v>
      </c>
      <c r="E119" s="10" t="s">
        <v>18</v>
      </c>
      <c r="F119" s="8" t="s">
        <v>19</v>
      </c>
      <c r="G119" s="28">
        <v>30960</v>
      </c>
      <c r="H119" s="12">
        <f t="shared" si="8"/>
        <v>888.55200000000002</v>
      </c>
      <c r="I119" s="12">
        <f t="shared" si="9"/>
        <v>941.18399999999997</v>
      </c>
      <c r="J119" s="12">
        <f t="shared" si="5"/>
        <v>29130.263999999999</v>
      </c>
      <c r="K119" s="13">
        <f t="shared" si="6"/>
        <v>0</v>
      </c>
      <c r="L119" s="11">
        <v>5009.63</v>
      </c>
      <c r="M119" s="14">
        <f t="shared" si="7"/>
        <v>25950.37</v>
      </c>
    </row>
    <row r="120" spans="1:13" ht="15" x14ac:dyDescent="0.25">
      <c r="A120" s="15">
        <v>112</v>
      </c>
      <c r="B120" s="7" t="s">
        <v>132</v>
      </c>
      <c r="C120" s="7" t="s">
        <v>16</v>
      </c>
      <c r="D120" s="16" t="s">
        <v>23</v>
      </c>
      <c r="E120" s="10" t="s">
        <v>18</v>
      </c>
      <c r="F120" s="8" t="s">
        <v>19</v>
      </c>
      <c r="G120" s="28">
        <v>10320</v>
      </c>
      <c r="H120" s="12">
        <f t="shared" si="8"/>
        <v>296.18400000000003</v>
      </c>
      <c r="I120" s="12">
        <f t="shared" si="9"/>
        <v>313.72800000000001</v>
      </c>
      <c r="J120" s="12">
        <f t="shared" si="5"/>
        <v>9710.0879999999997</v>
      </c>
      <c r="K120" s="13">
        <f t="shared" si="6"/>
        <v>0</v>
      </c>
      <c r="L120" s="11">
        <v>634.91</v>
      </c>
      <c r="M120" s="14">
        <f t="shared" si="7"/>
        <v>9685.09</v>
      </c>
    </row>
    <row r="121" spans="1:13" ht="15" x14ac:dyDescent="0.25">
      <c r="A121" s="6">
        <v>113</v>
      </c>
      <c r="B121" s="7" t="s">
        <v>133</v>
      </c>
      <c r="C121" s="7" t="s">
        <v>16</v>
      </c>
      <c r="D121" s="16" t="s">
        <v>17</v>
      </c>
      <c r="E121" s="10" t="s">
        <v>18</v>
      </c>
      <c r="F121" s="8" t="s">
        <v>19</v>
      </c>
      <c r="G121" s="28">
        <v>20640</v>
      </c>
      <c r="H121" s="12">
        <f t="shared" si="8"/>
        <v>592.36800000000005</v>
      </c>
      <c r="I121" s="12">
        <f t="shared" si="9"/>
        <v>627.45600000000002</v>
      </c>
      <c r="J121" s="12">
        <f t="shared" si="5"/>
        <v>19420.175999999999</v>
      </c>
      <c r="K121" s="13">
        <f t="shared" si="6"/>
        <v>0</v>
      </c>
      <c r="L121" s="11">
        <v>1244.83</v>
      </c>
      <c r="M121" s="14">
        <f t="shared" si="7"/>
        <v>19395.169999999998</v>
      </c>
    </row>
    <row r="122" spans="1:13" ht="15" x14ac:dyDescent="0.25">
      <c r="A122" s="15">
        <v>114</v>
      </c>
      <c r="B122" s="7" t="s">
        <v>134</v>
      </c>
      <c r="C122" s="7" t="s">
        <v>16</v>
      </c>
      <c r="D122" s="16" t="s">
        <v>23</v>
      </c>
      <c r="E122" s="10" t="s">
        <v>18</v>
      </c>
      <c r="F122" s="8" t="s">
        <v>19</v>
      </c>
      <c r="G122" s="28">
        <v>41280</v>
      </c>
      <c r="H122" s="12">
        <f t="shared" si="8"/>
        <v>1184.7360000000001</v>
      </c>
      <c r="I122" s="12">
        <f t="shared" si="9"/>
        <v>1254.912</v>
      </c>
      <c r="J122" s="12">
        <f t="shared" si="5"/>
        <v>38840.351999999999</v>
      </c>
      <c r="K122" s="13">
        <f t="shared" si="6"/>
        <v>623.30267499999968</v>
      </c>
      <c r="L122" s="11">
        <v>3087.95</v>
      </c>
      <c r="M122" s="14">
        <f t="shared" si="7"/>
        <v>38192.050000000003</v>
      </c>
    </row>
    <row r="123" spans="1:13" ht="15" x14ac:dyDescent="0.25">
      <c r="A123" s="6">
        <v>115</v>
      </c>
      <c r="B123" s="7" t="s">
        <v>135</v>
      </c>
      <c r="C123" s="7" t="s">
        <v>16</v>
      </c>
      <c r="D123" s="16" t="s">
        <v>23</v>
      </c>
      <c r="E123" s="10" t="s">
        <v>18</v>
      </c>
      <c r="F123" s="8" t="s">
        <v>19</v>
      </c>
      <c r="G123" s="28">
        <v>61920</v>
      </c>
      <c r="H123" s="12">
        <f t="shared" si="8"/>
        <v>1777.104</v>
      </c>
      <c r="I123" s="12">
        <f t="shared" si="9"/>
        <v>1882.3679999999999</v>
      </c>
      <c r="J123" s="12">
        <f t="shared" si="5"/>
        <v>58260.527999999998</v>
      </c>
      <c r="K123" s="13">
        <f t="shared" si="6"/>
        <v>3847.9554333333331</v>
      </c>
      <c r="L123" s="11">
        <v>31288.79</v>
      </c>
      <c r="M123" s="14">
        <f t="shared" si="7"/>
        <v>30631.21</v>
      </c>
    </row>
    <row r="124" spans="1:13" ht="15" x14ac:dyDescent="0.25">
      <c r="A124" s="15">
        <v>116</v>
      </c>
      <c r="B124" s="7" t="s">
        <v>136</v>
      </c>
      <c r="C124" s="7" t="s">
        <v>16</v>
      </c>
      <c r="D124" s="16" t="s">
        <v>23</v>
      </c>
      <c r="E124" s="10" t="s">
        <v>18</v>
      </c>
      <c r="F124" s="8" t="s">
        <v>19</v>
      </c>
      <c r="G124" s="28">
        <v>61920</v>
      </c>
      <c r="H124" s="12">
        <f t="shared" si="8"/>
        <v>1777.104</v>
      </c>
      <c r="I124" s="12">
        <f t="shared" si="9"/>
        <v>1882.3679999999999</v>
      </c>
      <c r="J124" s="12">
        <f t="shared" si="5"/>
        <v>58260.527999999998</v>
      </c>
      <c r="K124" s="13">
        <f t="shared" si="6"/>
        <v>3847.9554333333331</v>
      </c>
      <c r="L124" s="11">
        <v>7532.43</v>
      </c>
      <c r="M124" s="14">
        <f t="shared" si="7"/>
        <v>54387.57</v>
      </c>
    </row>
    <row r="125" spans="1:13" ht="15" x14ac:dyDescent="0.25">
      <c r="A125" s="6">
        <v>117</v>
      </c>
      <c r="B125" s="7" t="s">
        <v>137</v>
      </c>
      <c r="C125" s="7" t="s">
        <v>16</v>
      </c>
      <c r="D125" s="16" t="s">
        <v>17</v>
      </c>
      <c r="E125" s="10" t="s">
        <v>18</v>
      </c>
      <c r="F125" s="8" t="s">
        <v>19</v>
      </c>
      <c r="G125" s="28">
        <v>54180</v>
      </c>
      <c r="H125" s="12">
        <f t="shared" si="8"/>
        <v>1554.9659999999999</v>
      </c>
      <c r="I125" s="12">
        <f t="shared" si="9"/>
        <v>1647.0719999999999</v>
      </c>
      <c r="J125" s="12">
        <f t="shared" si="5"/>
        <v>50977.962</v>
      </c>
      <c r="K125" s="13">
        <f t="shared" si="6"/>
        <v>2443.9441749999996</v>
      </c>
      <c r="L125" s="11">
        <v>6804.98</v>
      </c>
      <c r="M125" s="14">
        <f t="shared" si="7"/>
        <v>47375.020000000004</v>
      </c>
    </row>
    <row r="126" spans="1:13" ht="15" x14ac:dyDescent="0.25">
      <c r="A126" s="15">
        <v>118</v>
      </c>
      <c r="B126" s="7" t="s">
        <v>138</v>
      </c>
      <c r="C126" s="7" t="s">
        <v>16</v>
      </c>
      <c r="D126" s="16" t="s">
        <v>23</v>
      </c>
      <c r="E126" s="10" t="s">
        <v>18</v>
      </c>
      <c r="F126" s="8" t="s">
        <v>19</v>
      </c>
      <c r="G126" s="28">
        <v>38700</v>
      </c>
      <c r="H126" s="12">
        <f t="shared" si="8"/>
        <v>1110.69</v>
      </c>
      <c r="I126" s="12">
        <f t="shared" si="9"/>
        <v>1176.48</v>
      </c>
      <c r="J126" s="12">
        <f t="shared" si="5"/>
        <v>36412.83</v>
      </c>
      <c r="K126" s="13">
        <f t="shared" si="6"/>
        <v>259.17437500000011</v>
      </c>
      <c r="L126" s="11">
        <v>2571.34</v>
      </c>
      <c r="M126" s="14">
        <f t="shared" si="7"/>
        <v>36128.660000000003</v>
      </c>
    </row>
    <row r="127" spans="1:13" ht="15" x14ac:dyDescent="0.25">
      <c r="A127" s="6">
        <v>119</v>
      </c>
      <c r="B127" s="7" t="s">
        <v>139</v>
      </c>
      <c r="C127" s="7" t="s">
        <v>16</v>
      </c>
      <c r="D127" s="16" t="s">
        <v>17</v>
      </c>
      <c r="E127" s="10" t="s">
        <v>18</v>
      </c>
      <c r="F127" s="8" t="s">
        <v>19</v>
      </c>
      <c r="G127" s="28">
        <v>48160</v>
      </c>
      <c r="H127" s="12">
        <f t="shared" si="8"/>
        <v>1382.192</v>
      </c>
      <c r="I127" s="12">
        <f t="shared" si="9"/>
        <v>1464.0640000000001</v>
      </c>
      <c r="J127" s="12">
        <f t="shared" si="5"/>
        <v>45313.743999999999</v>
      </c>
      <c r="K127" s="13">
        <f t="shared" si="6"/>
        <v>1594.3114749999993</v>
      </c>
      <c r="L127" s="11">
        <v>4465.5600000000004</v>
      </c>
      <c r="M127" s="14">
        <f t="shared" si="7"/>
        <v>43694.44</v>
      </c>
    </row>
    <row r="128" spans="1:13" ht="15" x14ac:dyDescent="0.25">
      <c r="A128" s="15">
        <v>120</v>
      </c>
      <c r="B128" s="7" t="s">
        <v>140</v>
      </c>
      <c r="C128" s="7" t="s">
        <v>16</v>
      </c>
      <c r="D128" s="16" t="s">
        <v>17</v>
      </c>
      <c r="E128" s="10" t="s">
        <v>18</v>
      </c>
      <c r="F128" s="8" t="s">
        <v>19</v>
      </c>
      <c r="G128" s="28">
        <v>20640</v>
      </c>
      <c r="H128" s="12">
        <f t="shared" si="8"/>
        <v>592.36800000000005</v>
      </c>
      <c r="I128" s="12">
        <f t="shared" si="9"/>
        <v>627.45600000000002</v>
      </c>
      <c r="J128" s="12">
        <f t="shared" si="5"/>
        <v>19420.175999999999</v>
      </c>
      <c r="K128" s="13">
        <f t="shared" si="6"/>
        <v>0</v>
      </c>
      <c r="L128" s="11">
        <v>6290.83</v>
      </c>
      <c r="M128" s="14">
        <f t="shared" si="7"/>
        <v>14349.17</v>
      </c>
    </row>
    <row r="129" spans="1:13" ht="15" x14ac:dyDescent="0.25">
      <c r="A129" s="6">
        <v>121</v>
      </c>
      <c r="B129" s="7" t="s">
        <v>141</v>
      </c>
      <c r="C129" s="7" t="s">
        <v>16</v>
      </c>
      <c r="D129" s="16" t="s">
        <v>23</v>
      </c>
      <c r="E129" s="10" t="s">
        <v>18</v>
      </c>
      <c r="F129" s="8" t="s">
        <v>19</v>
      </c>
      <c r="G129" s="28">
        <v>23220</v>
      </c>
      <c r="H129" s="12">
        <f t="shared" si="8"/>
        <v>666.41399999999999</v>
      </c>
      <c r="I129" s="12">
        <f t="shared" si="9"/>
        <v>705.88800000000003</v>
      </c>
      <c r="J129" s="12">
        <f t="shared" si="5"/>
        <v>21847.698</v>
      </c>
      <c r="K129" s="13">
        <f t="shared" si="6"/>
        <v>0</v>
      </c>
      <c r="L129" s="11">
        <v>1397.3</v>
      </c>
      <c r="M129" s="14">
        <f t="shared" si="7"/>
        <v>21822.7</v>
      </c>
    </row>
    <row r="130" spans="1:13" ht="15" x14ac:dyDescent="0.25">
      <c r="A130" s="15">
        <v>122</v>
      </c>
      <c r="B130" s="7" t="s">
        <v>142</v>
      </c>
      <c r="C130" s="7" t="s">
        <v>16</v>
      </c>
      <c r="D130" s="16" t="s">
        <v>17</v>
      </c>
      <c r="E130" s="10" t="s">
        <v>18</v>
      </c>
      <c r="F130" s="8" t="s">
        <v>19</v>
      </c>
      <c r="G130" s="28">
        <v>103200</v>
      </c>
      <c r="H130" s="12">
        <f t="shared" si="8"/>
        <v>2961.84</v>
      </c>
      <c r="I130" s="12">
        <f t="shared" si="9"/>
        <v>3137.28</v>
      </c>
      <c r="J130" s="12">
        <f t="shared" si="5"/>
        <v>97100.88</v>
      </c>
      <c r="K130" s="13">
        <f t="shared" si="6"/>
        <v>12858.157291666668</v>
      </c>
      <c r="L130" s="11">
        <v>31102.68</v>
      </c>
      <c r="M130" s="14">
        <f t="shared" si="7"/>
        <v>72097.320000000007</v>
      </c>
    </row>
    <row r="131" spans="1:13" ht="15" x14ac:dyDescent="0.25">
      <c r="A131" s="6">
        <v>123</v>
      </c>
      <c r="B131" s="7" t="s">
        <v>143</v>
      </c>
      <c r="C131" s="7" t="s">
        <v>16</v>
      </c>
      <c r="D131" s="16" t="s">
        <v>23</v>
      </c>
      <c r="E131" s="10" t="s">
        <v>18</v>
      </c>
      <c r="F131" s="8" t="s">
        <v>19</v>
      </c>
      <c r="G131" s="28">
        <v>120400</v>
      </c>
      <c r="H131" s="12">
        <f t="shared" si="8"/>
        <v>3455.48</v>
      </c>
      <c r="I131" s="12">
        <f t="shared" si="9"/>
        <v>3660.16</v>
      </c>
      <c r="J131" s="12">
        <f t="shared" si="5"/>
        <v>113284.36</v>
      </c>
      <c r="K131" s="13">
        <f t="shared" si="6"/>
        <v>16904.027291666669</v>
      </c>
      <c r="L131" s="11">
        <v>24044.67</v>
      </c>
      <c r="M131" s="14">
        <f t="shared" si="7"/>
        <v>96355.33</v>
      </c>
    </row>
    <row r="132" spans="1:13" ht="15" x14ac:dyDescent="0.25">
      <c r="A132" s="15">
        <v>124</v>
      </c>
      <c r="B132" s="7" t="s">
        <v>144</v>
      </c>
      <c r="C132" s="7" t="s">
        <v>16</v>
      </c>
      <c r="D132" s="16" t="s">
        <v>23</v>
      </c>
      <c r="E132" s="10" t="s">
        <v>18</v>
      </c>
      <c r="F132" s="8" t="s">
        <v>19</v>
      </c>
      <c r="G132" s="28">
        <v>58480</v>
      </c>
      <c r="H132" s="12">
        <f t="shared" si="8"/>
        <v>1678.376</v>
      </c>
      <c r="I132" s="12">
        <f t="shared" si="9"/>
        <v>1777.7919999999999</v>
      </c>
      <c r="J132" s="12">
        <f t="shared" si="5"/>
        <v>55023.832000000002</v>
      </c>
      <c r="K132" s="13">
        <f t="shared" si="6"/>
        <v>3200.6162333333341</v>
      </c>
      <c r="L132" s="11">
        <v>6681.79</v>
      </c>
      <c r="M132" s="14">
        <f t="shared" si="7"/>
        <v>51798.21</v>
      </c>
    </row>
    <row r="133" spans="1:13" ht="15" x14ac:dyDescent="0.25">
      <c r="A133" s="6">
        <v>125</v>
      </c>
      <c r="B133" s="7" t="s">
        <v>145</v>
      </c>
      <c r="C133" s="7" t="s">
        <v>16</v>
      </c>
      <c r="D133" s="16" t="s">
        <v>17</v>
      </c>
      <c r="E133" s="10" t="s">
        <v>18</v>
      </c>
      <c r="F133" s="8" t="s">
        <v>19</v>
      </c>
      <c r="G133" s="28">
        <v>87720</v>
      </c>
      <c r="H133" s="12">
        <f t="shared" si="8"/>
        <v>2517.5639999999999</v>
      </c>
      <c r="I133" s="12">
        <f t="shared" si="9"/>
        <v>2666.6880000000001</v>
      </c>
      <c r="J133" s="12">
        <f t="shared" si="5"/>
        <v>82535.747999999992</v>
      </c>
      <c r="K133" s="13">
        <f t="shared" si="6"/>
        <v>9216.8742916666652</v>
      </c>
      <c r="L133" s="11">
        <v>14426.13</v>
      </c>
      <c r="M133" s="14">
        <f t="shared" si="7"/>
        <v>73293.87</v>
      </c>
    </row>
    <row r="134" spans="1:13" ht="15" x14ac:dyDescent="0.25">
      <c r="A134" s="15">
        <v>126</v>
      </c>
      <c r="B134" s="7" t="s">
        <v>146</v>
      </c>
      <c r="C134" s="7" t="s">
        <v>16</v>
      </c>
      <c r="D134" s="16" t="s">
        <v>17</v>
      </c>
      <c r="E134" s="10" t="s">
        <v>18</v>
      </c>
      <c r="F134" s="8" t="s">
        <v>19</v>
      </c>
      <c r="G134" s="28">
        <v>51600</v>
      </c>
      <c r="H134" s="12">
        <f t="shared" si="8"/>
        <v>1480.92</v>
      </c>
      <c r="I134" s="12">
        <f t="shared" si="9"/>
        <v>1568.64</v>
      </c>
      <c r="J134" s="12">
        <f t="shared" si="5"/>
        <v>48550.44</v>
      </c>
      <c r="K134" s="13">
        <f t="shared" si="6"/>
        <v>2079.8158750000002</v>
      </c>
      <c r="L134" s="11">
        <v>5154.38</v>
      </c>
      <c r="M134" s="14">
        <f t="shared" si="7"/>
        <v>46445.62</v>
      </c>
    </row>
    <row r="135" spans="1:13" ht="15" x14ac:dyDescent="0.25">
      <c r="A135" s="6">
        <v>127</v>
      </c>
      <c r="B135" s="7" t="s">
        <v>147</v>
      </c>
      <c r="C135" s="7" t="s">
        <v>16</v>
      </c>
      <c r="D135" s="16" t="s">
        <v>23</v>
      </c>
      <c r="E135" s="10" t="s">
        <v>18</v>
      </c>
      <c r="F135" s="8" t="s">
        <v>19</v>
      </c>
      <c r="G135" s="28">
        <v>23220</v>
      </c>
      <c r="H135" s="12">
        <f t="shared" si="8"/>
        <v>666.41399999999999</v>
      </c>
      <c r="I135" s="12">
        <f t="shared" si="9"/>
        <v>705.88800000000003</v>
      </c>
      <c r="J135" s="12">
        <f t="shared" si="5"/>
        <v>21847.698</v>
      </c>
      <c r="K135" s="13">
        <f t="shared" si="6"/>
        <v>0</v>
      </c>
      <c r="L135" s="11">
        <v>1397.3</v>
      </c>
      <c r="M135" s="14">
        <f t="shared" si="7"/>
        <v>21822.7</v>
      </c>
    </row>
    <row r="136" spans="1:13" ht="15" x14ac:dyDescent="0.25">
      <c r="A136" s="15">
        <v>128</v>
      </c>
      <c r="B136" s="7" t="s">
        <v>148</v>
      </c>
      <c r="C136" s="7" t="s">
        <v>16</v>
      </c>
      <c r="D136" s="16" t="s">
        <v>23</v>
      </c>
      <c r="E136" s="10" t="s">
        <v>18</v>
      </c>
      <c r="F136" s="8" t="s">
        <v>19</v>
      </c>
      <c r="G136" s="28">
        <v>64500</v>
      </c>
      <c r="H136" s="12">
        <f t="shared" si="8"/>
        <v>1851.15</v>
      </c>
      <c r="I136" s="12">
        <f t="shared" si="9"/>
        <v>1960.8</v>
      </c>
      <c r="J136" s="12">
        <f t="shared" si="5"/>
        <v>60688.05</v>
      </c>
      <c r="K136" s="13">
        <f t="shared" si="6"/>
        <v>4333.4598333333352</v>
      </c>
      <c r="L136" s="11">
        <v>8170.41</v>
      </c>
      <c r="M136" s="14">
        <f t="shared" si="7"/>
        <v>56329.59</v>
      </c>
    </row>
    <row r="137" spans="1:13" ht="15" x14ac:dyDescent="0.25">
      <c r="A137" s="6">
        <v>129</v>
      </c>
      <c r="B137" s="7" t="s">
        <v>149</v>
      </c>
      <c r="C137" s="7" t="s">
        <v>16</v>
      </c>
      <c r="D137" s="16" t="s">
        <v>23</v>
      </c>
      <c r="E137" s="10" t="s">
        <v>18</v>
      </c>
      <c r="F137" s="8" t="s">
        <v>19</v>
      </c>
      <c r="G137" s="28">
        <v>33540</v>
      </c>
      <c r="H137" s="12">
        <f t="shared" si="8"/>
        <v>962.59799999999996</v>
      </c>
      <c r="I137" s="12">
        <f t="shared" si="9"/>
        <v>1019.616</v>
      </c>
      <c r="J137" s="12">
        <f t="shared" ref="J137:J200" si="10">G137-(G137*TSS)</f>
        <v>31557.786</v>
      </c>
      <c r="K137" s="13">
        <f t="shared" ref="K137:K200" si="11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11">
        <v>2007.22</v>
      </c>
      <c r="M137" s="14">
        <f t="shared" ref="M137:M200" si="12">+G137-L137</f>
        <v>31532.78</v>
      </c>
    </row>
    <row r="138" spans="1:13" ht="15" x14ac:dyDescent="0.25">
      <c r="A138" s="15">
        <v>130</v>
      </c>
      <c r="B138" s="7" t="s">
        <v>150</v>
      </c>
      <c r="C138" s="7" t="s">
        <v>16</v>
      </c>
      <c r="D138" s="16" t="s">
        <v>23</v>
      </c>
      <c r="E138" s="10" t="s">
        <v>18</v>
      </c>
      <c r="F138" s="8" t="s">
        <v>19</v>
      </c>
      <c r="G138" s="28">
        <v>51600</v>
      </c>
      <c r="H138" s="12">
        <f t="shared" ref="H138:H201" si="13">2.87%*G138</f>
        <v>1480.92</v>
      </c>
      <c r="I138" s="12">
        <f t="shared" ref="I138:I201" si="14">3.04%*G138</f>
        <v>1568.64</v>
      </c>
      <c r="J138" s="12">
        <f t="shared" si="10"/>
        <v>48550.44</v>
      </c>
      <c r="K138" s="13">
        <f t="shared" si="11"/>
        <v>2079.8158750000002</v>
      </c>
      <c r="L138" s="11">
        <v>39991.49</v>
      </c>
      <c r="M138" s="14">
        <f t="shared" si="12"/>
        <v>11608.510000000002</v>
      </c>
    </row>
    <row r="139" spans="1:13" ht="15" x14ac:dyDescent="0.25">
      <c r="A139" s="6">
        <v>131</v>
      </c>
      <c r="B139" s="7" t="s">
        <v>151</v>
      </c>
      <c r="C139" s="7" t="s">
        <v>16</v>
      </c>
      <c r="D139" s="16" t="s">
        <v>23</v>
      </c>
      <c r="E139" s="10" t="s">
        <v>18</v>
      </c>
      <c r="F139" s="8" t="s">
        <v>19</v>
      </c>
      <c r="G139" s="28">
        <v>30960</v>
      </c>
      <c r="H139" s="12">
        <f t="shared" si="13"/>
        <v>888.55200000000002</v>
      </c>
      <c r="I139" s="12">
        <f t="shared" si="14"/>
        <v>941.18399999999997</v>
      </c>
      <c r="J139" s="12">
        <f t="shared" si="10"/>
        <v>29130.263999999999</v>
      </c>
      <c r="K139" s="13">
        <f t="shared" si="11"/>
        <v>0</v>
      </c>
      <c r="L139" s="11">
        <v>1854.73</v>
      </c>
      <c r="M139" s="14">
        <f t="shared" si="12"/>
        <v>29105.27</v>
      </c>
    </row>
    <row r="140" spans="1:13" ht="15" x14ac:dyDescent="0.25">
      <c r="A140" s="15">
        <v>132</v>
      </c>
      <c r="B140" s="7" t="s">
        <v>152</v>
      </c>
      <c r="C140" s="7" t="s">
        <v>16</v>
      </c>
      <c r="D140" s="16" t="s">
        <v>23</v>
      </c>
      <c r="E140" s="10" t="s">
        <v>18</v>
      </c>
      <c r="F140" s="8" t="s">
        <v>19</v>
      </c>
      <c r="G140" s="28">
        <v>82560</v>
      </c>
      <c r="H140" s="12">
        <f t="shared" si="13"/>
        <v>2369.4720000000002</v>
      </c>
      <c r="I140" s="12">
        <f t="shared" si="14"/>
        <v>2509.8240000000001</v>
      </c>
      <c r="J140" s="12">
        <f t="shared" si="10"/>
        <v>77680.703999999998</v>
      </c>
      <c r="K140" s="13">
        <f t="shared" si="11"/>
        <v>8003.1132916666656</v>
      </c>
      <c r="L140" s="11">
        <v>19460.150000000001</v>
      </c>
      <c r="M140" s="14">
        <f t="shared" si="12"/>
        <v>63099.85</v>
      </c>
    </row>
    <row r="141" spans="1:13" ht="15" x14ac:dyDescent="0.25">
      <c r="A141" s="6">
        <v>133</v>
      </c>
      <c r="B141" s="7" t="s">
        <v>153</v>
      </c>
      <c r="C141" s="7" t="s">
        <v>16</v>
      </c>
      <c r="D141" s="16" t="s">
        <v>17</v>
      </c>
      <c r="E141" s="10" t="s">
        <v>18</v>
      </c>
      <c r="F141" s="8" t="s">
        <v>19</v>
      </c>
      <c r="G141" s="28">
        <v>46440</v>
      </c>
      <c r="H141" s="12">
        <f t="shared" si="13"/>
        <v>1332.828</v>
      </c>
      <c r="I141" s="12">
        <f t="shared" si="14"/>
        <v>1411.7760000000001</v>
      </c>
      <c r="J141" s="12">
        <f t="shared" si="10"/>
        <v>43695.396000000001</v>
      </c>
      <c r="K141" s="13">
        <f t="shared" si="11"/>
        <v>1351.5592749999996</v>
      </c>
      <c r="L141" s="11">
        <v>16149.76</v>
      </c>
      <c r="M141" s="14">
        <f t="shared" si="12"/>
        <v>30290.239999999998</v>
      </c>
    </row>
    <row r="142" spans="1:13" ht="15" x14ac:dyDescent="0.25">
      <c r="A142" s="15">
        <v>134</v>
      </c>
      <c r="B142" s="7" t="s">
        <v>154</v>
      </c>
      <c r="C142" s="7" t="s">
        <v>16</v>
      </c>
      <c r="D142" s="16" t="s">
        <v>23</v>
      </c>
      <c r="E142" s="10" t="s">
        <v>18</v>
      </c>
      <c r="F142" s="8" t="s">
        <v>19</v>
      </c>
      <c r="G142" s="28">
        <v>72000</v>
      </c>
      <c r="H142" s="12">
        <f t="shared" si="13"/>
        <v>2066.4</v>
      </c>
      <c r="I142" s="12">
        <f t="shared" si="14"/>
        <v>2188.8000000000002</v>
      </c>
      <c r="J142" s="12">
        <f t="shared" si="10"/>
        <v>67744.800000000003</v>
      </c>
      <c r="K142" s="13">
        <f t="shared" si="11"/>
        <v>5744.8098333333355</v>
      </c>
      <c r="L142" s="11">
        <v>10025.01</v>
      </c>
      <c r="M142" s="14">
        <f t="shared" si="12"/>
        <v>61974.99</v>
      </c>
    </row>
    <row r="143" spans="1:13" ht="15" x14ac:dyDescent="0.25">
      <c r="A143" s="6">
        <v>135</v>
      </c>
      <c r="B143" s="7" t="s">
        <v>155</v>
      </c>
      <c r="C143" s="7" t="s">
        <v>16</v>
      </c>
      <c r="D143" s="16" t="s">
        <v>23</v>
      </c>
      <c r="E143" s="10" t="s">
        <v>18</v>
      </c>
      <c r="F143" s="8" t="s">
        <v>19</v>
      </c>
      <c r="G143" s="28">
        <v>95460</v>
      </c>
      <c r="H143" s="12">
        <f t="shared" si="13"/>
        <v>2739.7019999999998</v>
      </c>
      <c r="I143" s="12">
        <f t="shared" si="14"/>
        <v>2901.9839999999999</v>
      </c>
      <c r="J143" s="12">
        <f t="shared" si="10"/>
        <v>89818.313999999998</v>
      </c>
      <c r="K143" s="13">
        <f t="shared" si="11"/>
        <v>11037.515791666665</v>
      </c>
      <c r="L143" s="11">
        <v>16704.2</v>
      </c>
      <c r="M143" s="14">
        <f t="shared" si="12"/>
        <v>78755.8</v>
      </c>
    </row>
    <row r="144" spans="1:13" ht="15" x14ac:dyDescent="0.25">
      <c r="A144" s="15">
        <v>136</v>
      </c>
      <c r="B144" s="7" t="s">
        <v>156</v>
      </c>
      <c r="C144" s="7" t="s">
        <v>16</v>
      </c>
      <c r="D144" s="16" t="s">
        <v>23</v>
      </c>
      <c r="E144" s="10" t="s">
        <v>18</v>
      </c>
      <c r="F144" s="8" t="s">
        <v>19</v>
      </c>
      <c r="G144" s="28">
        <v>61920</v>
      </c>
      <c r="H144" s="12">
        <f t="shared" si="13"/>
        <v>1777.104</v>
      </c>
      <c r="I144" s="12">
        <f t="shared" si="14"/>
        <v>1882.3679999999999</v>
      </c>
      <c r="J144" s="12">
        <f t="shared" si="10"/>
        <v>58260.527999999998</v>
      </c>
      <c r="K144" s="13">
        <f t="shared" si="11"/>
        <v>3847.9554333333331</v>
      </c>
      <c r="L144" s="11">
        <v>25368.5</v>
      </c>
      <c r="M144" s="14">
        <f t="shared" si="12"/>
        <v>36551.5</v>
      </c>
    </row>
    <row r="145" spans="1:13" ht="15" x14ac:dyDescent="0.25">
      <c r="A145" s="6">
        <v>137</v>
      </c>
      <c r="B145" s="7" t="s">
        <v>157</v>
      </c>
      <c r="C145" s="7" t="s">
        <v>16</v>
      </c>
      <c r="D145" s="16" t="s">
        <v>23</v>
      </c>
      <c r="E145" s="10" t="s">
        <v>18</v>
      </c>
      <c r="F145" s="8" t="s">
        <v>19</v>
      </c>
      <c r="G145" s="28">
        <v>98040</v>
      </c>
      <c r="H145" s="12">
        <f t="shared" si="13"/>
        <v>2813.748</v>
      </c>
      <c r="I145" s="12">
        <f t="shared" si="14"/>
        <v>2980.4160000000002</v>
      </c>
      <c r="J145" s="12">
        <f t="shared" si="10"/>
        <v>92245.835999999996</v>
      </c>
      <c r="K145" s="13">
        <f t="shared" si="11"/>
        <v>11644.396291666664</v>
      </c>
      <c r="L145" s="11">
        <v>38788.65</v>
      </c>
      <c r="M145" s="14">
        <f t="shared" si="12"/>
        <v>59251.35</v>
      </c>
    </row>
    <row r="146" spans="1:13" ht="15" x14ac:dyDescent="0.25">
      <c r="A146" s="15">
        <v>138</v>
      </c>
      <c r="B146" s="7" t="s">
        <v>158</v>
      </c>
      <c r="C146" s="7" t="s">
        <v>16</v>
      </c>
      <c r="D146" s="16" t="s">
        <v>23</v>
      </c>
      <c r="E146" s="10" t="s">
        <v>18</v>
      </c>
      <c r="F146" s="8" t="s">
        <v>19</v>
      </c>
      <c r="G146" s="28">
        <v>38700</v>
      </c>
      <c r="H146" s="12">
        <f t="shared" si="13"/>
        <v>1110.69</v>
      </c>
      <c r="I146" s="12">
        <f t="shared" si="14"/>
        <v>1176.48</v>
      </c>
      <c r="J146" s="12">
        <f t="shared" si="10"/>
        <v>36412.83</v>
      </c>
      <c r="K146" s="13">
        <f t="shared" si="11"/>
        <v>259.17437500000011</v>
      </c>
      <c r="L146" s="11">
        <v>16617.34</v>
      </c>
      <c r="M146" s="14">
        <f t="shared" si="12"/>
        <v>22082.66</v>
      </c>
    </row>
    <row r="147" spans="1:13" ht="15" x14ac:dyDescent="0.25">
      <c r="A147" s="6">
        <v>139</v>
      </c>
      <c r="B147" s="7" t="s">
        <v>159</v>
      </c>
      <c r="C147" s="7" t="s">
        <v>16</v>
      </c>
      <c r="D147" s="16" t="s">
        <v>17</v>
      </c>
      <c r="E147" s="10" t="s">
        <v>18</v>
      </c>
      <c r="F147" s="8" t="s">
        <v>19</v>
      </c>
      <c r="G147" s="28">
        <v>77400</v>
      </c>
      <c r="H147" s="12">
        <f t="shared" si="13"/>
        <v>2221.38</v>
      </c>
      <c r="I147" s="12">
        <f t="shared" si="14"/>
        <v>2352.96</v>
      </c>
      <c r="J147" s="12">
        <f t="shared" si="10"/>
        <v>72825.66</v>
      </c>
      <c r="K147" s="13">
        <f t="shared" si="11"/>
        <v>6789.352291666667</v>
      </c>
      <c r="L147" s="11">
        <v>11388.69</v>
      </c>
      <c r="M147" s="14">
        <f t="shared" si="12"/>
        <v>66011.31</v>
      </c>
    </row>
    <row r="148" spans="1:13" ht="15" x14ac:dyDescent="0.25">
      <c r="A148" s="15">
        <v>140</v>
      </c>
      <c r="B148" s="7" t="s">
        <v>160</v>
      </c>
      <c r="C148" s="7" t="s">
        <v>16</v>
      </c>
      <c r="D148" s="16" t="s">
        <v>17</v>
      </c>
      <c r="E148" s="10" t="s">
        <v>18</v>
      </c>
      <c r="F148" s="8" t="s">
        <v>19</v>
      </c>
      <c r="G148" s="28">
        <v>75250</v>
      </c>
      <c r="H148" s="12">
        <f t="shared" si="13"/>
        <v>2159.6750000000002</v>
      </c>
      <c r="I148" s="12">
        <f t="shared" si="14"/>
        <v>2287.6</v>
      </c>
      <c r="J148" s="12">
        <f t="shared" si="10"/>
        <v>70802.725000000006</v>
      </c>
      <c r="K148" s="13">
        <f t="shared" si="11"/>
        <v>6356.3948333333346</v>
      </c>
      <c r="L148" s="11">
        <v>10828.67</v>
      </c>
      <c r="M148" s="14">
        <f t="shared" si="12"/>
        <v>64421.33</v>
      </c>
    </row>
    <row r="149" spans="1:13" ht="15" x14ac:dyDescent="0.25">
      <c r="A149" s="6">
        <v>141</v>
      </c>
      <c r="B149" s="7" t="s">
        <v>161</v>
      </c>
      <c r="C149" s="7" t="s">
        <v>16</v>
      </c>
      <c r="D149" s="16" t="s">
        <v>17</v>
      </c>
      <c r="E149" s="10" t="s">
        <v>18</v>
      </c>
      <c r="F149" s="8" t="s">
        <v>19</v>
      </c>
      <c r="G149" s="28">
        <v>37840</v>
      </c>
      <c r="H149" s="12">
        <f t="shared" si="13"/>
        <v>1086.008</v>
      </c>
      <c r="I149" s="12">
        <f t="shared" si="14"/>
        <v>1150.336</v>
      </c>
      <c r="J149" s="12">
        <f t="shared" si="10"/>
        <v>35603.656000000003</v>
      </c>
      <c r="K149" s="13">
        <f t="shared" si="11"/>
        <v>137.79827500000027</v>
      </c>
      <c r="L149" s="11">
        <v>2399.15</v>
      </c>
      <c r="M149" s="14">
        <f t="shared" si="12"/>
        <v>35440.85</v>
      </c>
    </row>
    <row r="150" spans="1:13" ht="15" x14ac:dyDescent="0.25">
      <c r="A150" s="15">
        <v>142</v>
      </c>
      <c r="B150" s="7" t="s">
        <v>162</v>
      </c>
      <c r="C150" s="7" t="s">
        <v>16</v>
      </c>
      <c r="D150" s="16" t="s">
        <v>23</v>
      </c>
      <c r="E150" s="10" t="s">
        <v>18</v>
      </c>
      <c r="F150" s="8" t="s">
        <v>19</v>
      </c>
      <c r="G150" s="28">
        <v>23220</v>
      </c>
      <c r="H150" s="12">
        <f t="shared" si="13"/>
        <v>666.41399999999999</v>
      </c>
      <c r="I150" s="12">
        <f t="shared" si="14"/>
        <v>705.88800000000003</v>
      </c>
      <c r="J150" s="12">
        <f t="shared" si="10"/>
        <v>21847.698</v>
      </c>
      <c r="K150" s="13">
        <f t="shared" si="11"/>
        <v>0</v>
      </c>
      <c r="L150" s="11">
        <v>2974.75</v>
      </c>
      <c r="M150" s="14">
        <f t="shared" si="12"/>
        <v>20245.25</v>
      </c>
    </row>
    <row r="151" spans="1:13" ht="15" x14ac:dyDescent="0.25">
      <c r="A151" s="6">
        <v>143</v>
      </c>
      <c r="B151" s="7" t="s">
        <v>163</v>
      </c>
      <c r="C151" s="7" t="s">
        <v>16</v>
      </c>
      <c r="D151" s="16" t="s">
        <v>17</v>
      </c>
      <c r="E151" s="10" t="s">
        <v>18</v>
      </c>
      <c r="F151" s="8" t="s">
        <v>19</v>
      </c>
      <c r="G151" s="28">
        <v>33540</v>
      </c>
      <c r="H151" s="12">
        <f t="shared" si="13"/>
        <v>962.59799999999996</v>
      </c>
      <c r="I151" s="12">
        <f t="shared" si="14"/>
        <v>1019.616</v>
      </c>
      <c r="J151" s="12">
        <f t="shared" si="10"/>
        <v>31557.786</v>
      </c>
      <c r="K151" s="13">
        <f t="shared" si="11"/>
        <v>0</v>
      </c>
      <c r="L151" s="11">
        <v>2007.22</v>
      </c>
      <c r="M151" s="14">
        <f t="shared" si="12"/>
        <v>31532.78</v>
      </c>
    </row>
    <row r="152" spans="1:13" ht="15" x14ac:dyDescent="0.25">
      <c r="A152" s="15">
        <v>144</v>
      </c>
      <c r="B152" s="7" t="s">
        <v>164</v>
      </c>
      <c r="C152" s="7" t="s">
        <v>16</v>
      </c>
      <c r="D152" s="16" t="s">
        <v>23</v>
      </c>
      <c r="E152" s="10" t="s">
        <v>18</v>
      </c>
      <c r="F152" s="8" t="s">
        <v>19</v>
      </c>
      <c r="G152" s="28">
        <v>15480</v>
      </c>
      <c r="H152" s="12">
        <f t="shared" si="13"/>
        <v>444.27600000000001</v>
      </c>
      <c r="I152" s="12">
        <f t="shared" si="14"/>
        <v>470.59199999999998</v>
      </c>
      <c r="J152" s="12">
        <f t="shared" si="10"/>
        <v>14565.132</v>
      </c>
      <c r="K152" s="13">
        <f t="shared" si="11"/>
        <v>0</v>
      </c>
      <c r="L152" s="11">
        <v>939.87</v>
      </c>
      <c r="M152" s="14">
        <f t="shared" si="12"/>
        <v>14540.13</v>
      </c>
    </row>
    <row r="153" spans="1:13" ht="15" x14ac:dyDescent="0.25">
      <c r="A153" s="6">
        <v>145</v>
      </c>
      <c r="B153" s="7" t="s">
        <v>165</v>
      </c>
      <c r="C153" s="7" t="s">
        <v>16</v>
      </c>
      <c r="D153" s="16" t="s">
        <v>23</v>
      </c>
      <c r="E153" s="10" t="s">
        <v>18</v>
      </c>
      <c r="F153" s="8" t="s">
        <v>19</v>
      </c>
      <c r="G153" s="28">
        <v>81700</v>
      </c>
      <c r="H153" s="12">
        <f t="shared" si="13"/>
        <v>2344.79</v>
      </c>
      <c r="I153" s="12">
        <f t="shared" si="14"/>
        <v>2483.6799999999998</v>
      </c>
      <c r="J153" s="12">
        <f t="shared" si="10"/>
        <v>76871.53</v>
      </c>
      <c r="K153" s="13">
        <f t="shared" si="11"/>
        <v>7800.8197916666659</v>
      </c>
      <c r="L153" s="11">
        <v>12654.29</v>
      </c>
      <c r="M153" s="14">
        <f t="shared" si="12"/>
        <v>69045.709999999992</v>
      </c>
    </row>
    <row r="154" spans="1:13" ht="15" x14ac:dyDescent="0.25">
      <c r="A154" s="15">
        <v>146</v>
      </c>
      <c r="B154" s="7" t="s">
        <v>166</v>
      </c>
      <c r="C154" s="7" t="s">
        <v>16</v>
      </c>
      <c r="D154" s="16" t="s">
        <v>23</v>
      </c>
      <c r="E154" s="10" t="s">
        <v>18</v>
      </c>
      <c r="F154" s="8" t="s">
        <v>19</v>
      </c>
      <c r="G154" s="28">
        <v>25800</v>
      </c>
      <c r="H154" s="12">
        <f t="shared" si="13"/>
        <v>740.46</v>
      </c>
      <c r="I154" s="12">
        <f t="shared" si="14"/>
        <v>784.32</v>
      </c>
      <c r="J154" s="12">
        <f t="shared" si="10"/>
        <v>24275.22</v>
      </c>
      <c r="K154" s="13">
        <f t="shared" si="11"/>
        <v>0</v>
      </c>
      <c r="L154" s="11">
        <v>16237.41</v>
      </c>
      <c r="M154" s="14">
        <f t="shared" si="12"/>
        <v>9562.59</v>
      </c>
    </row>
    <row r="155" spans="1:13" ht="15" x14ac:dyDescent="0.25">
      <c r="A155" s="6">
        <v>147</v>
      </c>
      <c r="B155" s="7" t="s">
        <v>167</v>
      </c>
      <c r="C155" s="7" t="s">
        <v>16</v>
      </c>
      <c r="D155" s="16" t="s">
        <v>17</v>
      </c>
      <c r="E155" s="10" t="s">
        <v>18</v>
      </c>
      <c r="F155" s="8" t="s">
        <v>19</v>
      </c>
      <c r="G155" s="28">
        <v>46440</v>
      </c>
      <c r="H155" s="12">
        <f t="shared" si="13"/>
        <v>1332.828</v>
      </c>
      <c r="I155" s="12">
        <f t="shared" si="14"/>
        <v>1411.7760000000001</v>
      </c>
      <c r="J155" s="12">
        <f t="shared" si="10"/>
        <v>43695.396000000001</v>
      </c>
      <c r="K155" s="13">
        <f t="shared" si="11"/>
        <v>1351.5592749999996</v>
      </c>
      <c r="L155" s="11">
        <v>2769.61</v>
      </c>
      <c r="M155" s="14">
        <f t="shared" si="12"/>
        <v>43670.39</v>
      </c>
    </row>
    <row r="156" spans="1:13" ht="15" x14ac:dyDescent="0.25">
      <c r="A156" s="15">
        <v>148</v>
      </c>
      <c r="B156" s="7" t="s">
        <v>168</v>
      </c>
      <c r="C156" s="7" t="s">
        <v>16</v>
      </c>
      <c r="D156" s="16" t="s">
        <v>17</v>
      </c>
      <c r="E156" s="10" t="s">
        <v>18</v>
      </c>
      <c r="F156" s="8" t="s">
        <v>19</v>
      </c>
      <c r="G156" s="28">
        <v>20640</v>
      </c>
      <c r="H156" s="12">
        <f t="shared" si="13"/>
        <v>592.36800000000005</v>
      </c>
      <c r="I156" s="12">
        <f t="shared" si="14"/>
        <v>627.45600000000002</v>
      </c>
      <c r="J156" s="12">
        <f t="shared" si="10"/>
        <v>19420.175999999999</v>
      </c>
      <c r="K156" s="13">
        <f t="shared" si="11"/>
        <v>0</v>
      </c>
      <c r="L156" s="11">
        <v>1244.83</v>
      </c>
      <c r="M156" s="14">
        <f t="shared" si="12"/>
        <v>19395.169999999998</v>
      </c>
    </row>
    <row r="157" spans="1:13" ht="15" x14ac:dyDescent="0.25">
      <c r="A157" s="6">
        <v>149</v>
      </c>
      <c r="B157" s="7" t="s">
        <v>169</v>
      </c>
      <c r="C157" s="7" t="s">
        <v>16</v>
      </c>
      <c r="D157" s="16" t="s">
        <v>17</v>
      </c>
      <c r="E157" s="10" t="s">
        <v>18</v>
      </c>
      <c r="F157" s="8" t="s">
        <v>19</v>
      </c>
      <c r="G157" s="28">
        <v>15480</v>
      </c>
      <c r="H157" s="12">
        <f t="shared" si="13"/>
        <v>444.27600000000001</v>
      </c>
      <c r="I157" s="12">
        <f t="shared" si="14"/>
        <v>470.59199999999998</v>
      </c>
      <c r="J157" s="12">
        <f t="shared" si="10"/>
        <v>14565.132</v>
      </c>
      <c r="K157" s="13">
        <f t="shared" si="11"/>
        <v>0</v>
      </c>
      <c r="L157" s="11">
        <v>939.87</v>
      </c>
      <c r="M157" s="14">
        <f t="shared" si="12"/>
        <v>14540.13</v>
      </c>
    </row>
    <row r="158" spans="1:13" ht="15" x14ac:dyDescent="0.25">
      <c r="A158" s="15">
        <v>150</v>
      </c>
      <c r="B158" s="7" t="s">
        <v>170</v>
      </c>
      <c r="C158" s="7" t="s">
        <v>16</v>
      </c>
      <c r="D158" s="16" t="s">
        <v>17</v>
      </c>
      <c r="E158" s="10" t="s">
        <v>18</v>
      </c>
      <c r="F158" s="8" t="s">
        <v>19</v>
      </c>
      <c r="G158" s="28">
        <v>33540</v>
      </c>
      <c r="H158" s="12">
        <f t="shared" si="13"/>
        <v>962.59799999999996</v>
      </c>
      <c r="I158" s="12">
        <f t="shared" si="14"/>
        <v>1019.616</v>
      </c>
      <c r="J158" s="12">
        <f t="shared" si="10"/>
        <v>31557.786</v>
      </c>
      <c r="K158" s="13">
        <f t="shared" si="11"/>
        <v>0</v>
      </c>
      <c r="L158" s="11">
        <v>2007.22</v>
      </c>
      <c r="M158" s="14">
        <f t="shared" si="12"/>
        <v>31532.78</v>
      </c>
    </row>
    <row r="159" spans="1:13" ht="15" x14ac:dyDescent="0.25">
      <c r="A159" s="6">
        <v>151</v>
      </c>
      <c r="B159" s="7" t="s">
        <v>171</v>
      </c>
      <c r="C159" s="7" t="s">
        <v>16</v>
      </c>
      <c r="D159" s="16" t="s">
        <v>23</v>
      </c>
      <c r="E159" s="10" t="s">
        <v>18</v>
      </c>
      <c r="F159" s="8" t="s">
        <v>19</v>
      </c>
      <c r="G159" s="28">
        <v>32680</v>
      </c>
      <c r="H159" s="12">
        <f t="shared" si="13"/>
        <v>937.91599999999994</v>
      </c>
      <c r="I159" s="12">
        <f t="shared" si="14"/>
        <v>993.47199999999998</v>
      </c>
      <c r="J159" s="12">
        <f t="shared" si="10"/>
        <v>30748.612000000001</v>
      </c>
      <c r="K159" s="13">
        <f t="shared" si="11"/>
        <v>0</v>
      </c>
      <c r="L159" s="11">
        <v>12896.42</v>
      </c>
      <c r="M159" s="14">
        <f t="shared" si="12"/>
        <v>19783.580000000002</v>
      </c>
    </row>
    <row r="160" spans="1:13" ht="15" x14ac:dyDescent="0.25">
      <c r="A160" s="15">
        <v>152</v>
      </c>
      <c r="B160" s="7" t="s">
        <v>172</v>
      </c>
      <c r="C160" s="7" t="s">
        <v>16</v>
      </c>
      <c r="D160" s="16" t="s">
        <v>17</v>
      </c>
      <c r="E160" s="10" t="s">
        <v>18</v>
      </c>
      <c r="F160" s="8" t="s">
        <v>19</v>
      </c>
      <c r="G160" s="28">
        <v>6880</v>
      </c>
      <c r="H160" s="12">
        <f t="shared" si="13"/>
        <v>197.45599999999999</v>
      </c>
      <c r="I160" s="12">
        <f t="shared" si="14"/>
        <v>209.15199999999999</v>
      </c>
      <c r="J160" s="12">
        <f t="shared" si="10"/>
        <v>6473.3919999999998</v>
      </c>
      <c r="K160" s="13">
        <f t="shared" si="11"/>
        <v>0</v>
      </c>
      <c r="L160" s="11">
        <v>431.61</v>
      </c>
      <c r="M160" s="14">
        <f t="shared" si="12"/>
        <v>6448.39</v>
      </c>
    </row>
    <row r="161" spans="1:13" ht="15" x14ac:dyDescent="0.25">
      <c r="A161" s="6">
        <v>153</v>
      </c>
      <c r="B161" s="7" t="s">
        <v>173</v>
      </c>
      <c r="C161" s="7" t="s">
        <v>16</v>
      </c>
      <c r="D161" s="16" t="s">
        <v>17</v>
      </c>
      <c r="E161" s="10" t="s">
        <v>18</v>
      </c>
      <c r="F161" s="8" t="s">
        <v>19</v>
      </c>
      <c r="G161" s="28">
        <v>41280</v>
      </c>
      <c r="H161" s="12">
        <f t="shared" si="13"/>
        <v>1184.7360000000001</v>
      </c>
      <c r="I161" s="12">
        <f t="shared" si="14"/>
        <v>1254.912</v>
      </c>
      <c r="J161" s="12">
        <f t="shared" si="10"/>
        <v>38840.351999999999</v>
      </c>
      <c r="K161" s="13">
        <f t="shared" si="11"/>
        <v>623.30267499999968</v>
      </c>
      <c r="L161" s="11">
        <v>3087.95</v>
      </c>
      <c r="M161" s="14">
        <f t="shared" si="12"/>
        <v>38192.050000000003</v>
      </c>
    </row>
    <row r="162" spans="1:13" ht="15" x14ac:dyDescent="0.25">
      <c r="A162" s="15">
        <v>154</v>
      </c>
      <c r="B162" s="7" t="s">
        <v>174</v>
      </c>
      <c r="C162" s="7" t="s">
        <v>16</v>
      </c>
      <c r="D162" s="16" t="s">
        <v>17</v>
      </c>
      <c r="E162" s="10" t="s">
        <v>18</v>
      </c>
      <c r="F162" s="8" t="s">
        <v>19</v>
      </c>
      <c r="G162" s="28">
        <v>59340</v>
      </c>
      <c r="H162" s="12">
        <f t="shared" si="13"/>
        <v>1703.058</v>
      </c>
      <c r="I162" s="12">
        <f t="shared" si="14"/>
        <v>1803.9359999999999</v>
      </c>
      <c r="J162" s="12">
        <f t="shared" si="10"/>
        <v>55833.006000000001</v>
      </c>
      <c r="K162" s="13">
        <f t="shared" si="11"/>
        <v>3362.4510333333342</v>
      </c>
      <c r="L162" s="11">
        <v>9712.4500000000007</v>
      </c>
      <c r="M162" s="14">
        <f t="shared" si="12"/>
        <v>49627.55</v>
      </c>
    </row>
    <row r="163" spans="1:13" ht="15" x14ac:dyDescent="0.25">
      <c r="A163" s="6">
        <v>155</v>
      </c>
      <c r="B163" s="7" t="s">
        <v>175</v>
      </c>
      <c r="C163" s="7" t="s">
        <v>16</v>
      </c>
      <c r="D163" s="16" t="s">
        <v>23</v>
      </c>
      <c r="E163" s="10" t="s">
        <v>18</v>
      </c>
      <c r="F163" s="8" t="s">
        <v>19</v>
      </c>
      <c r="G163" s="28">
        <v>32680</v>
      </c>
      <c r="H163" s="12">
        <f t="shared" si="13"/>
        <v>937.91599999999994</v>
      </c>
      <c r="I163" s="12">
        <f t="shared" si="14"/>
        <v>993.47199999999998</v>
      </c>
      <c r="J163" s="12">
        <f t="shared" si="10"/>
        <v>30748.612000000001</v>
      </c>
      <c r="K163" s="13">
        <f t="shared" si="11"/>
        <v>0</v>
      </c>
      <c r="L163" s="11">
        <v>1956.39</v>
      </c>
      <c r="M163" s="14">
        <f t="shared" si="12"/>
        <v>30723.61</v>
      </c>
    </row>
    <row r="164" spans="1:13" ht="15" x14ac:dyDescent="0.25">
      <c r="A164" s="15">
        <v>156</v>
      </c>
      <c r="B164" s="7" t="s">
        <v>176</v>
      </c>
      <c r="C164" s="7" t="s">
        <v>16</v>
      </c>
      <c r="D164" s="16" t="s">
        <v>23</v>
      </c>
      <c r="E164" s="10" t="s">
        <v>18</v>
      </c>
      <c r="F164" s="8" t="s">
        <v>19</v>
      </c>
      <c r="G164" s="28">
        <v>25800</v>
      </c>
      <c r="H164" s="12">
        <f t="shared" si="13"/>
        <v>740.46</v>
      </c>
      <c r="I164" s="12">
        <f t="shared" si="14"/>
        <v>784.32</v>
      </c>
      <c r="J164" s="12">
        <f t="shared" si="10"/>
        <v>24275.22</v>
      </c>
      <c r="K164" s="13">
        <f t="shared" si="11"/>
        <v>0</v>
      </c>
      <c r="L164" s="11">
        <v>1549.78</v>
      </c>
      <c r="M164" s="14">
        <f t="shared" si="12"/>
        <v>24250.22</v>
      </c>
    </row>
    <row r="165" spans="1:13" ht="15" x14ac:dyDescent="0.25">
      <c r="A165" s="6">
        <v>157</v>
      </c>
      <c r="B165" s="7" t="s">
        <v>177</v>
      </c>
      <c r="C165" s="7" t="s">
        <v>16</v>
      </c>
      <c r="D165" s="16" t="s">
        <v>23</v>
      </c>
      <c r="E165" s="10" t="s">
        <v>18</v>
      </c>
      <c r="F165" s="8" t="s">
        <v>19</v>
      </c>
      <c r="G165" s="28">
        <v>38700</v>
      </c>
      <c r="H165" s="12">
        <f t="shared" si="13"/>
        <v>1110.69</v>
      </c>
      <c r="I165" s="12">
        <f t="shared" si="14"/>
        <v>1176.48</v>
      </c>
      <c r="J165" s="12">
        <f t="shared" si="10"/>
        <v>36412.83</v>
      </c>
      <c r="K165" s="13">
        <f t="shared" si="11"/>
        <v>259.17437500000011</v>
      </c>
      <c r="L165" s="11">
        <v>5467.07</v>
      </c>
      <c r="M165" s="14">
        <f t="shared" si="12"/>
        <v>33232.93</v>
      </c>
    </row>
    <row r="166" spans="1:13" ht="15" x14ac:dyDescent="0.25">
      <c r="A166" s="15">
        <v>158</v>
      </c>
      <c r="B166" s="7" t="s">
        <v>178</v>
      </c>
      <c r="C166" s="7" t="s">
        <v>16</v>
      </c>
      <c r="D166" s="16" t="s">
        <v>23</v>
      </c>
      <c r="E166" s="10" t="s">
        <v>18</v>
      </c>
      <c r="F166" s="8" t="s">
        <v>19</v>
      </c>
      <c r="G166" s="28">
        <v>69660</v>
      </c>
      <c r="H166" s="12">
        <f t="shared" si="13"/>
        <v>1999.242</v>
      </c>
      <c r="I166" s="12">
        <f t="shared" si="14"/>
        <v>2117.6640000000002</v>
      </c>
      <c r="J166" s="12">
        <f t="shared" si="10"/>
        <v>65543.093999999997</v>
      </c>
      <c r="K166" s="13">
        <f t="shared" si="11"/>
        <v>5304.4686333333339</v>
      </c>
      <c r="L166" s="11">
        <v>10708.33</v>
      </c>
      <c r="M166" s="14">
        <f t="shared" si="12"/>
        <v>58951.67</v>
      </c>
    </row>
    <row r="167" spans="1:13" ht="15" x14ac:dyDescent="0.25">
      <c r="A167" s="6">
        <v>159</v>
      </c>
      <c r="B167" s="7" t="s">
        <v>179</v>
      </c>
      <c r="C167" s="7" t="s">
        <v>16</v>
      </c>
      <c r="D167" s="16" t="s">
        <v>23</v>
      </c>
      <c r="E167" s="10" t="s">
        <v>18</v>
      </c>
      <c r="F167" s="8" t="s">
        <v>19</v>
      </c>
      <c r="G167" s="28">
        <v>55040</v>
      </c>
      <c r="H167" s="12">
        <f t="shared" si="13"/>
        <v>1579.6479999999999</v>
      </c>
      <c r="I167" s="12">
        <f t="shared" si="14"/>
        <v>1673.2159999999999</v>
      </c>
      <c r="J167" s="12">
        <f t="shared" si="10"/>
        <v>51787.135999999999</v>
      </c>
      <c r="K167" s="13">
        <f t="shared" si="11"/>
        <v>2565.3202749999996</v>
      </c>
      <c r="L167" s="11">
        <v>7184.02</v>
      </c>
      <c r="M167" s="14">
        <f t="shared" si="12"/>
        <v>47855.979999999996</v>
      </c>
    </row>
    <row r="168" spans="1:13" ht="15" x14ac:dyDescent="0.25">
      <c r="A168" s="15">
        <v>160</v>
      </c>
      <c r="B168" s="7" t="s">
        <v>180</v>
      </c>
      <c r="C168" s="7" t="s">
        <v>16</v>
      </c>
      <c r="D168" s="16" t="s">
        <v>23</v>
      </c>
      <c r="E168" s="10" t="s">
        <v>18</v>
      </c>
      <c r="F168" s="8" t="s">
        <v>19</v>
      </c>
      <c r="G168" s="28">
        <v>15480</v>
      </c>
      <c r="H168" s="12">
        <f t="shared" si="13"/>
        <v>444.27600000000001</v>
      </c>
      <c r="I168" s="12">
        <f t="shared" si="14"/>
        <v>470.59199999999998</v>
      </c>
      <c r="J168" s="12">
        <f t="shared" si="10"/>
        <v>14565.132</v>
      </c>
      <c r="K168" s="13">
        <f t="shared" si="11"/>
        <v>0</v>
      </c>
      <c r="L168" s="11">
        <v>939.87</v>
      </c>
      <c r="M168" s="14">
        <f t="shared" si="12"/>
        <v>14540.13</v>
      </c>
    </row>
    <row r="169" spans="1:13" ht="15" x14ac:dyDescent="0.25">
      <c r="A169" s="6">
        <v>161</v>
      </c>
      <c r="B169" s="7" t="s">
        <v>181</v>
      </c>
      <c r="C169" s="7" t="s">
        <v>16</v>
      </c>
      <c r="D169" s="16" t="s">
        <v>23</v>
      </c>
      <c r="E169" s="10" t="s">
        <v>18</v>
      </c>
      <c r="F169" s="8" t="s">
        <v>19</v>
      </c>
      <c r="G169" s="28">
        <v>56760</v>
      </c>
      <c r="H169" s="12">
        <f t="shared" si="13"/>
        <v>1629.0119999999999</v>
      </c>
      <c r="I169" s="12">
        <f t="shared" si="14"/>
        <v>1725.5039999999999</v>
      </c>
      <c r="J169" s="12">
        <f t="shared" si="10"/>
        <v>53405.483999999997</v>
      </c>
      <c r="K169" s="13">
        <f t="shared" si="11"/>
        <v>2876.9466333333326</v>
      </c>
      <c r="L169" s="11">
        <v>6256.46</v>
      </c>
      <c r="M169" s="14">
        <f t="shared" si="12"/>
        <v>50503.54</v>
      </c>
    </row>
    <row r="170" spans="1:13" ht="15" x14ac:dyDescent="0.25">
      <c r="A170" s="15">
        <v>162</v>
      </c>
      <c r="B170" s="7" t="s">
        <v>182</v>
      </c>
      <c r="C170" s="7" t="s">
        <v>16</v>
      </c>
      <c r="D170" s="16" t="s">
        <v>23</v>
      </c>
      <c r="E170" s="10" t="s">
        <v>18</v>
      </c>
      <c r="F170" s="8" t="s">
        <v>19</v>
      </c>
      <c r="G170" s="28">
        <v>46440</v>
      </c>
      <c r="H170" s="12">
        <f t="shared" si="13"/>
        <v>1332.828</v>
      </c>
      <c r="I170" s="12">
        <f t="shared" si="14"/>
        <v>1411.7760000000001</v>
      </c>
      <c r="J170" s="12">
        <f t="shared" si="10"/>
        <v>43695.396000000001</v>
      </c>
      <c r="K170" s="13">
        <f t="shared" si="11"/>
        <v>1351.5592749999996</v>
      </c>
      <c r="L170" s="11">
        <v>4121.17</v>
      </c>
      <c r="M170" s="14">
        <f t="shared" si="12"/>
        <v>42318.83</v>
      </c>
    </row>
    <row r="171" spans="1:13" ht="15" x14ac:dyDescent="0.25">
      <c r="A171" s="6">
        <v>163</v>
      </c>
      <c r="B171" s="7" t="s">
        <v>183</v>
      </c>
      <c r="C171" s="7" t="s">
        <v>16</v>
      </c>
      <c r="D171" s="16" t="s">
        <v>23</v>
      </c>
      <c r="E171" s="10" t="s">
        <v>18</v>
      </c>
      <c r="F171" s="8" t="s">
        <v>19</v>
      </c>
      <c r="G171" s="28">
        <v>24080</v>
      </c>
      <c r="H171" s="12">
        <f t="shared" si="13"/>
        <v>691.096</v>
      </c>
      <c r="I171" s="12">
        <f t="shared" si="14"/>
        <v>732.03200000000004</v>
      </c>
      <c r="J171" s="12">
        <f t="shared" si="10"/>
        <v>22656.871999999999</v>
      </c>
      <c r="K171" s="13">
        <f t="shared" si="11"/>
        <v>0</v>
      </c>
      <c r="L171" s="11">
        <v>1448.13</v>
      </c>
      <c r="M171" s="14">
        <f t="shared" si="12"/>
        <v>22631.87</v>
      </c>
    </row>
    <row r="172" spans="1:13" ht="15" x14ac:dyDescent="0.25">
      <c r="A172" s="15">
        <v>164</v>
      </c>
      <c r="B172" s="7" t="s">
        <v>184</v>
      </c>
      <c r="C172" s="7" t="s">
        <v>16</v>
      </c>
      <c r="D172" s="16" t="s">
        <v>17</v>
      </c>
      <c r="E172" s="10" t="s">
        <v>18</v>
      </c>
      <c r="F172" s="8" t="s">
        <v>19</v>
      </c>
      <c r="G172" s="28">
        <v>25800</v>
      </c>
      <c r="H172" s="12">
        <f t="shared" si="13"/>
        <v>740.46</v>
      </c>
      <c r="I172" s="12">
        <f t="shared" si="14"/>
        <v>784.32</v>
      </c>
      <c r="J172" s="12">
        <f t="shared" si="10"/>
        <v>24275.22</v>
      </c>
      <c r="K172" s="13">
        <f t="shared" si="11"/>
        <v>0</v>
      </c>
      <c r="L172" s="11">
        <v>1549.78</v>
      </c>
      <c r="M172" s="14">
        <f t="shared" si="12"/>
        <v>24250.22</v>
      </c>
    </row>
    <row r="173" spans="1:13" ht="15" x14ac:dyDescent="0.25">
      <c r="A173" s="6">
        <v>165</v>
      </c>
      <c r="B173" s="7" t="s">
        <v>185</v>
      </c>
      <c r="C173" s="7" t="s">
        <v>16</v>
      </c>
      <c r="D173" s="16" t="s">
        <v>23</v>
      </c>
      <c r="E173" s="10" t="s">
        <v>18</v>
      </c>
      <c r="F173" s="8" t="s">
        <v>19</v>
      </c>
      <c r="G173" s="28">
        <v>82560</v>
      </c>
      <c r="H173" s="12">
        <f t="shared" si="13"/>
        <v>2369.4720000000002</v>
      </c>
      <c r="I173" s="12">
        <f t="shared" si="14"/>
        <v>2509.8240000000001</v>
      </c>
      <c r="J173" s="12">
        <f t="shared" si="10"/>
        <v>77680.703999999998</v>
      </c>
      <c r="K173" s="13">
        <f t="shared" si="11"/>
        <v>8003.1132916666656</v>
      </c>
      <c r="L173" s="11">
        <v>47540.6</v>
      </c>
      <c r="M173" s="14">
        <f t="shared" si="12"/>
        <v>35019.4</v>
      </c>
    </row>
    <row r="174" spans="1:13" ht="15" x14ac:dyDescent="0.25">
      <c r="A174" s="15">
        <v>166</v>
      </c>
      <c r="B174" s="7" t="s">
        <v>186</v>
      </c>
      <c r="C174" s="7" t="s">
        <v>16</v>
      </c>
      <c r="D174" s="16" t="s">
        <v>23</v>
      </c>
      <c r="E174" s="10" t="s">
        <v>18</v>
      </c>
      <c r="F174" s="8" t="s">
        <v>19</v>
      </c>
      <c r="G174" s="28">
        <v>25800</v>
      </c>
      <c r="H174" s="12">
        <f t="shared" si="13"/>
        <v>740.46</v>
      </c>
      <c r="I174" s="12">
        <f t="shared" si="14"/>
        <v>784.32</v>
      </c>
      <c r="J174" s="12">
        <f t="shared" si="10"/>
        <v>24275.22</v>
      </c>
      <c r="K174" s="13">
        <f t="shared" si="11"/>
        <v>0</v>
      </c>
      <c r="L174" s="11">
        <v>1549.78</v>
      </c>
      <c r="M174" s="14">
        <f t="shared" si="12"/>
        <v>24250.22</v>
      </c>
    </row>
    <row r="175" spans="1:13" ht="15" x14ac:dyDescent="0.25">
      <c r="A175" s="6">
        <v>167</v>
      </c>
      <c r="B175" s="7" t="s">
        <v>187</v>
      </c>
      <c r="C175" s="7" t="s">
        <v>16</v>
      </c>
      <c r="D175" s="16" t="s">
        <v>17</v>
      </c>
      <c r="E175" s="10" t="s">
        <v>18</v>
      </c>
      <c r="F175" s="8" t="s">
        <v>19</v>
      </c>
      <c r="G175" s="28">
        <v>36120</v>
      </c>
      <c r="H175" s="12">
        <f t="shared" si="13"/>
        <v>1036.644</v>
      </c>
      <c r="I175" s="12">
        <f t="shared" si="14"/>
        <v>1098.048</v>
      </c>
      <c r="J175" s="12">
        <f t="shared" si="10"/>
        <v>33985.307999999997</v>
      </c>
      <c r="K175" s="13">
        <f t="shared" si="11"/>
        <v>0</v>
      </c>
      <c r="L175" s="11">
        <v>2159.69</v>
      </c>
      <c r="M175" s="14">
        <f t="shared" si="12"/>
        <v>33960.31</v>
      </c>
    </row>
    <row r="176" spans="1:13" ht="15" x14ac:dyDescent="0.25">
      <c r="A176" s="15">
        <v>168</v>
      </c>
      <c r="B176" s="7" t="s">
        <v>188</v>
      </c>
      <c r="C176" s="7" t="s">
        <v>16</v>
      </c>
      <c r="D176" s="16" t="s">
        <v>17</v>
      </c>
      <c r="E176" s="10" t="s">
        <v>18</v>
      </c>
      <c r="F176" s="8" t="s">
        <v>19</v>
      </c>
      <c r="G176" s="28">
        <v>41280</v>
      </c>
      <c r="H176" s="12">
        <f t="shared" si="13"/>
        <v>1184.7360000000001</v>
      </c>
      <c r="I176" s="12">
        <f t="shared" si="14"/>
        <v>1254.912</v>
      </c>
      <c r="J176" s="12">
        <f t="shared" si="10"/>
        <v>38840.351999999999</v>
      </c>
      <c r="K176" s="13">
        <f t="shared" si="11"/>
        <v>623.30267499999968</v>
      </c>
      <c r="L176" s="11">
        <v>3087.95</v>
      </c>
      <c r="M176" s="14">
        <f t="shared" si="12"/>
        <v>38192.050000000003</v>
      </c>
    </row>
    <row r="177" spans="1:13" ht="15" x14ac:dyDescent="0.25">
      <c r="A177" s="6">
        <v>169</v>
      </c>
      <c r="B177" s="7" t="s">
        <v>189</v>
      </c>
      <c r="C177" s="7" t="s">
        <v>16</v>
      </c>
      <c r="D177" s="16" t="s">
        <v>17</v>
      </c>
      <c r="E177" s="10" t="s">
        <v>18</v>
      </c>
      <c r="F177" s="8" t="s">
        <v>19</v>
      </c>
      <c r="G177" s="28">
        <v>30960</v>
      </c>
      <c r="H177" s="12">
        <f t="shared" si="13"/>
        <v>888.55200000000002</v>
      </c>
      <c r="I177" s="12">
        <f t="shared" si="14"/>
        <v>941.18399999999997</v>
      </c>
      <c r="J177" s="12">
        <f t="shared" si="10"/>
        <v>29130.263999999999</v>
      </c>
      <c r="K177" s="13">
        <f t="shared" si="11"/>
        <v>0</v>
      </c>
      <c r="L177" s="11">
        <v>1854.73</v>
      </c>
      <c r="M177" s="14">
        <f t="shared" si="12"/>
        <v>29105.27</v>
      </c>
    </row>
    <row r="178" spans="1:13" ht="15" x14ac:dyDescent="0.25">
      <c r="A178" s="15">
        <v>170</v>
      </c>
      <c r="B178" s="7" t="s">
        <v>190</v>
      </c>
      <c r="C178" s="7" t="s">
        <v>16</v>
      </c>
      <c r="D178" s="16" t="s">
        <v>17</v>
      </c>
      <c r="E178" s="10" t="s">
        <v>18</v>
      </c>
      <c r="F178" s="8" t="s">
        <v>19</v>
      </c>
      <c r="G178" s="28">
        <v>56760</v>
      </c>
      <c r="H178" s="12">
        <f t="shared" si="13"/>
        <v>1629.0119999999999</v>
      </c>
      <c r="I178" s="12">
        <f t="shared" si="14"/>
        <v>1725.5039999999999</v>
      </c>
      <c r="J178" s="12">
        <f t="shared" si="10"/>
        <v>53405.483999999997</v>
      </c>
      <c r="K178" s="13">
        <f t="shared" si="11"/>
        <v>2876.9466333333326</v>
      </c>
      <c r="L178" s="11">
        <v>6256.46</v>
      </c>
      <c r="M178" s="14">
        <f t="shared" si="12"/>
        <v>50503.54</v>
      </c>
    </row>
    <row r="179" spans="1:13" ht="15" x14ac:dyDescent="0.25">
      <c r="A179" s="6">
        <v>171</v>
      </c>
      <c r="B179" s="7" t="s">
        <v>191</v>
      </c>
      <c r="C179" s="7" t="s">
        <v>16</v>
      </c>
      <c r="D179" s="16" t="s">
        <v>17</v>
      </c>
      <c r="E179" s="10" t="s">
        <v>18</v>
      </c>
      <c r="F179" s="8" t="s">
        <v>19</v>
      </c>
      <c r="G179" s="28">
        <v>64500</v>
      </c>
      <c r="H179" s="12">
        <f t="shared" si="13"/>
        <v>1851.15</v>
      </c>
      <c r="I179" s="12">
        <f t="shared" si="14"/>
        <v>1960.8</v>
      </c>
      <c r="J179" s="12">
        <f t="shared" si="10"/>
        <v>60688.05</v>
      </c>
      <c r="K179" s="13">
        <f t="shared" si="11"/>
        <v>4333.4598333333352</v>
      </c>
      <c r="L179" s="11">
        <v>26791.77</v>
      </c>
      <c r="M179" s="14">
        <f t="shared" si="12"/>
        <v>37708.229999999996</v>
      </c>
    </row>
    <row r="180" spans="1:13" ht="15" x14ac:dyDescent="0.25">
      <c r="A180" s="15">
        <v>172</v>
      </c>
      <c r="B180" s="7" t="s">
        <v>192</v>
      </c>
      <c r="C180" s="7" t="s">
        <v>16</v>
      </c>
      <c r="D180" s="16" t="s">
        <v>17</v>
      </c>
      <c r="E180" s="10" t="s">
        <v>18</v>
      </c>
      <c r="F180" s="8" t="s">
        <v>19</v>
      </c>
      <c r="G180" s="28">
        <v>10320</v>
      </c>
      <c r="H180" s="12">
        <f t="shared" si="13"/>
        <v>296.18400000000003</v>
      </c>
      <c r="I180" s="12">
        <f t="shared" si="14"/>
        <v>313.72800000000001</v>
      </c>
      <c r="J180" s="12">
        <f t="shared" si="10"/>
        <v>9710.0879999999997</v>
      </c>
      <c r="K180" s="13">
        <f t="shared" si="11"/>
        <v>0</v>
      </c>
      <c r="L180" s="11">
        <v>634.91</v>
      </c>
      <c r="M180" s="14">
        <f t="shared" si="12"/>
        <v>9685.09</v>
      </c>
    </row>
    <row r="181" spans="1:13" ht="15" x14ac:dyDescent="0.25">
      <c r="A181" s="6">
        <v>173</v>
      </c>
      <c r="B181" s="7" t="s">
        <v>193</v>
      </c>
      <c r="C181" s="7" t="s">
        <v>16</v>
      </c>
      <c r="D181" s="16" t="s">
        <v>23</v>
      </c>
      <c r="E181" s="10" t="s">
        <v>18</v>
      </c>
      <c r="F181" s="8" t="s">
        <v>19</v>
      </c>
      <c r="G181" s="28">
        <v>46440</v>
      </c>
      <c r="H181" s="12">
        <f t="shared" si="13"/>
        <v>1332.828</v>
      </c>
      <c r="I181" s="12">
        <f t="shared" si="14"/>
        <v>1411.7760000000001</v>
      </c>
      <c r="J181" s="12">
        <f t="shared" si="10"/>
        <v>43695.396000000001</v>
      </c>
      <c r="K181" s="13">
        <f t="shared" si="11"/>
        <v>1351.5592749999996</v>
      </c>
      <c r="L181" s="11">
        <v>5462</v>
      </c>
      <c r="M181" s="14">
        <f t="shared" si="12"/>
        <v>40978</v>
      </c>
    </row>
    <row r="182" spans="1:13" ht="15" x14ac:dyDescent="0.25">
      <c r="A182" s="15">
        <v>174</v>
      </c>
      <c r="B182" s="7" t="s">
        <v>194</v>
      </c>
      <c r="C182" s="7" t="s">
        <v>16</v>
      </c>
      <c r="D182" s="16" t="s">
        <v>23</v>
      </c>
      <c r="E182" s="10" t="s">
        <v>18</v>
      </c>
      <c r="F182" s="8" t="s">
        <v>19</v>
      </c>
      <c r="G182" s="28">
        <v>67080</v>
      </c>
      <c r="H182" s="12">
        <f t="shared" si="13"/>
        <v>1925.1959999999999</v>
      </c>
      <c r="I182" s="12">
        <f t="shared" si="14"/>
        <v>2039.232</v>
      </c>
      <c r="J182" s="12">
        <f t="shared" si="10"/>
        <v>63115.572</v>
      </c>
      <c r="K182" s="13">
        <f t="shared" si="11"/>
        <v>4818.964233333335</v>
      </c>
      <c r="L182" s="11">
        <v>10070.35</v>
      </c>
      <c r="M182" s="14">
        <f t="shared" si="12"/>
        <v>57009.65</v>
      </c>
    </row>
    <row r="183" spans="1:13" ht="15" x14ac:dyDescent="0.25">
      <c r="A183" s="6">
        <v>175</v>
      </c>
      <c r="B183" s="7" t="s">
        <v>195</v>
      </c>
      <c r="C183" s="7" t="s">
        <v>16</v>
      </c>
      <c r="D183" s="16" t="s">
        <v>23</v>
      </c>
      <c r="E183" s="10" t="s">
        <v>18</v>
      </c>
      <c r="F183" s="8" t="s">
        <v>19</v>
      </c>
      <c r="G183" s="28">
        <v>51600</v>
      </c>
      <c r="H183" s="12">
        <f t="shared" si="13"/>
        <v>1480.92</v>
      </c>
      <c r="I183" s="12">
        <f t="shared" si="14"/>
        <v>1568.64</v>
      </c>
      <c r="J183" s="12">
        <f t="shared" si="10"/>
        <v>48550.44</v>
      </c>
      <c r="K183" s="13">
        <f t="shared" si="11"/>
        <v>2079.8158750000002</v>
      </c>
      <c r="L183" s="11">
        <v>5154.38</v>
      </c>
      <c r="M183" s="14">
        <f t="shared" si="12"/>
        <v>46445.62</v>
      </c>
    </row>
    <row r="184" spans="1:13" ht="15" x14ac:dyDescent="0.25">
      <c r="A184" s="15">
        <v>176</v>
      </c>
      <c r="B184" s="7" t="s">
        <v>196</v>
      </c>
      <c r="C184" s="7" t="s">
        <v>16</v>
      </c>
      <c r="D184" s="16" t="s">
        <v>17</v>
      </c>
      <c r="E184" s="10" t="s">
        <v>18</v>
      </c>
      <c r="F184" s="8" t="s">
        <v>19</v>
      </c>
      <c r="G184" s="28">
        <v>43000</v>
      </c>
      <c r="H184" s="12">
        <f t="shared" si="13"/>
        <v>1234.0999999999999</v>
      </c>
      <c r="I184" s="12">
        <f t="shared" si="14"/>
        <v>1307.2</v>
      </c>
      <c r="J184" s="12">
        <f t="shared" si="10"/>
        <v>40458.699999999997</v>
      </c>
      <c r="K184" s="13">
        <f t="shared" si="11"/>
        <v>866.05487499999936</v>
      </c>
      <c r="L184" s="11">
        <v>3432.36</v>
      </c>
      <c r="M184" s="14">
        <f t="shared" si="12"/>
        <v>39567.64</v>
      </c>
    </row>
    <row r="185" spans="1:13" ht="15" x14ac:dyDescent="0.25">
      <c r="A185" s="6">
        <v>177</v>
      </c>
      <c r="B185" s="7" t="s">
        <v>197</v>
      </c>
      <c r="C185" s="7" t="s">
        <v>16</v>
      </c>
      <c r="D185" s="16" t="s">
        <v>23</v>
      </c>
      <c r="E185" s="10" t="s">
        <v>18</v>
      </c>
      <c r="F185" s="8" t="s">
        <v>19</v>
      </c>
      <c r="G185" s="28">
        <v>28380</v>
      </c>
      <c r="H185" s="12">
        <f t="shared" si="13"/>
        <v>814.50599999999997</v>
      </c>
      <c r="I185" s="12">
        <f t="shared" si="14"/>
        <v>862.75199999999995</v>
      </c>
      <c r="J185" s="12">
        <f t="shared" si="10"/>
        <v>26702.741999999998</v>
      </c>
      <c r="K185" s="13">
        <f t="shared" si="11"/>
        <v>0</v>
      </c>
      <c r="L185" s="11">
        <v>1702.26</v>
      </c>
      <c r="M185" s="14">
        <f t="shared" si="12"/>
        <v>26677.74</v>
      </c>
    </row>
    <row r="186" spans="1:13" ht="15" x14ac:dyDescent="0.25">
      <c r="A186" s="15">
        <v>178</v>
      </c>
      <c r="B186" s="7" t="s">
        <v>198</v>
      </c>
      <c r="C186" s="7" t="s">
        <v>16</v>
      </c>
      <c r="D186" s="16" t="s">
        <v>17</v>
      </c>
      <c r="E186" s="10" t="s">
        <v>18</v>
      </c>
      <c r="F186" s="8" t="s">
        <v>19</v>
      </c>
      <c r="G186" s="28">
        <v>15480</v>
      </c>
      <c r="H186" s="12">
        <f t="shared" si="13"/>
        <v>444.27600000000001</v>
      </c>
      <c r="I186" s="12">
        <f t="shared" si="14"/>
        <v>470.59199999999998</v>
      </c>
      <c r="J186" s="12">
        <f t="shared" si="10"/>
        <v>14565.132</v>
      </c>
      <c r="K186" s="13">
        <f t="shared" si="11"/>
        <v>0</v>
      </c>
      <c r="L186" s="11">
        <v>939.87</v>
      </c>
      <c r="M186" s="14">
        <f t="shared" si="12"/>
        <v>14540.13</v>
      </c>
    </row>
    <row r="187" spans="1:13" ht="15" x14ac:dyDescent="0.25">
      <c r="A187" s="6">
        <v>179</v>
      </c>
      <c r="B187" s="7" t="s">
        <v>199</v>
      </c>
      <c r="C187" s="7" t="s">
        <v>16</v>
      </c>
      <c r="D187" s="16" t="s">
        <v>23</v>
      </c>
      <c r="E187" s="10" t="s">
        <v>18</v>
      </c>
      <c r="F187" s="8" t="s">
        <v>19</v>
      </c>
      <c r="G187" s="28">
        <v>27950</v>
      </c>
      <c r="H187" s="12">
        <f t="shared" si="13"/>
        <v>802.16499999999996</v>
      </c>
      <c r="I187" s="12">
        <f t="shared" si="14"/>
        <v>849.68</v>
      </c>
      <c r="J187" s="12">
        <f t="shared" si="10"/>
        <v>26298.154999999999</v>
      </c>
      <c r="K187" s="13">
        <f t="shared" si="11"/>
        <v>0</v>
      </c>
      <c r="L187" s="11">
        <v>1676.85</v>
      </c>
      <c r="M187" s="14">
        <f t="shared" si="12"/>
        <v>26273.15</v>
      </c>
    </row>
    <row r="188" spans="1:13" ht="15" x14ac:dyDescent="0.25">
      <c r="A188" s="15">
        <v>180</v>
      </c>
      <c r="B188" s="7" t="s">
        <v>200</v>
      </c>
      <c r="C188" s="7" t="s">
        <v>16</v>
      </c>
      <c r="D188" s="16" t="s">
        <v>23</v>
      </c>
      <c r="E188" s="10" t="s">
        <v>18</v>
      </c>
      <c r="F188" s="8" t="s">
        <v>19</v>
      </c>
      <c r="G188" s="28">
        <v>25800</v>
      </c>
      <c r="H188" s="12">
        <f t="shared" si="13"/>
        <v>740.46</v>
      </c>
      <c r="I188" s="12">
        <f t="shared" si="14"/>
        <v>784.32</v>
      </c>
      <c r="J188" s="12">
        <f t="shared" si="10"/>
        <v>24275.22</v>
      </c>
      <c r="K188" s="13">
        <f t="shared" si="11"/>
        <v>0</v>
      </c>
      <c r="L188" s="11">
        <v>1549.78</v>
      </c>
      <c r="M188" s="14">
        <f t="shared" si="12"/>
        <v>24250.22</v>
      </c>
    </row>
    <row r="189" spans="1:13" ht="15" x14ac:dyDescent="0.25">
      <c r="A189" s="6">
        <v>181</v>
      </c>
      <c r="B189" s="7" t="s">
        <v>201</v>
      </c>
      <c r="C189" s="7" t="s">
        <v>16</v>
      </c>
      <c r="D189" s="16" t="s">
        <v>23</v>
      </c>
      <c r="E189" s="10" t="s">
        <v>18</v>
      </c>
      <c r="F189" s="8" t="s">
        <v>19</v>
      </c>
      <c r="G189" s="28">
        <v>18060</v>
      </c>
      <c r="H189" s="12">
        <f t="shared" si="13"/>
        <v>518.322</v>
      </c>
      <c r="I189" s="12">
        <f t="shared" si="14"/>
        <v>549.024</v>
      </c>
      <c r="J189" s="12">
        <f t="shared" si="10"/>
        <v>16992.653999999999</v>
      </c>
      <c r="K189" s="13">
        <f t="shared" si="11"/>
        <v>0</v>
      </c>
      <c r="L189" s="11">
        <v>1092.3399999999999</v>
      </c>
      <c r="M189" s="14">
        <f t="shared" si="12"/>
        <v>16967.66</v>
      </c>
    </row>
    <row r="190" spans="1:13" ht="15" x14ac:dyDescent="0.25">
      <c r="A190" s="15">
        <v>182</v>
      </c>
      <c r="B190" s="7" t="s">
        <v>202</v>
      </c>
      <c r="C190" s="7" t="s">
        <v>16</v>
      </c>
      <c r="D190" s="16" t="s">
        <v>23</v>
      </c>
      <c r="E190" s="10" t="s">
        <v>18</v>
      </c>
      <c r="F190" s="8" t="s">
        <v>19</v>
      </c>
      <c r="G190" s="28">
        <v>72240</v>
      </c>
      <c r="H190" s="12">
        <f t="shared" si="13"/>
        <v>2073.288</v>
      </c>
      <c r="I190" s="12">
        <f t="shared" si="14"/>
        <v>2196.096</v>
      </c>
      <c r="J190" s="12">
        <f t="shared" si="10"/>
        <v>67970.615999999995</v>
      </c>
      <c r="K190" s="13">
        <f t="shared" si="11"/>
        <v>5789.9730333333328</v>
      </c>
      <c r="L190" s="11">
        <v>10084.36</v>
      </c>
      <c r="M190" s="14">
        <f t="shared" si="12"/>
        <v>62155.64</v>
      </c>
    </row>
    <row r="191" spans="1:13" ht="15" x14ac:dyDescent="0.25">
      <c r="A191" s="6">
        <v>183</v>
      </c>
      <c r="B191" s="7" t="s">
        <v>203</v>
      </c>
      <c r="C191" s="7" t="s">
        <v>16</v>
      </c>
      <c r="D191" s="16" t="s">
        <v>23</v>
      </c>
      <c r="E191" s="10" t="s">
        <v>18</v>
      </c>
      <c r="F191" s="8" t="s">
        <v>19</v>
      </c>
      <c r="G191" s="28">
        <v>58050</v>
      </c>
      <c r="H191" s="12">
        <f t="shared" si="13"/>
        <v>1666.0350000000001</v>
      </c>
      <c r="I191" s="12">
        <f t="shared" si="14"/>
        <v>1764.72</v>
      </c>
      <c r="J191" s="12">
        <f t="shared" si="10"/>
        <v>54619.245000000003</v>
      </c>
      <c r="K191" s="13">
        <f t="shared" si="11"/>
        <v>3119.6988333333343</v>
      </c>
      <c r="L191" s="11">
        <v>6575.46</v>
      </c>
      <c r="M191" s="14">
        <f t="shared" si="12"/>
        <v>51474.54</v>
      </c>
    </row>
    <row r="192" spans="1:13" ht="15" x14ac:dyDescent="0.25">
      <c r="A192" s="15">
        <v>184</v>
      </c>
      <c r="B192" s="7" t="s">
        <v>204</v>
      </c>
      <c r="C192" s="7" t="s">
        <v>16</v>
      </c>
      <c r="D192" s="16" t="s">
        <v>23</v>
      </c>
      <c r="E192" s="10" t="s">
        <v>18</v>
      </c>
      <c r="F192" s="8" t="s">
        <v>19</v>
      </c>
      <c r="G192" s="28">
        <v>51600</v>
      </c>
      <c r="H192" s="12">
        <f t="shared" si="13"/>
        <v>1480.92</v>
      </c>
      <c r="I192" s="12">
        <f t="shared" si="14"/>
        <v>1568.64</v>
      </c>
      <c r="J192" s="12">
        <f t="shared" si="10"/>
        <v>48550.44</v>
      </c>
      <c r="K192" s="13">
        <f t="shared" si="11"/>
        <v>2079.8158750000002</v>
      </c>
      <c r="L192" s="11">
        <v>5154.38</v>
      </c>
      <c r="M192" s="14">
        <f t="shared" si="12"/>
        <v>46445.62</v>
      </c>
    </row>
    <row r="193" spans="1:13" ht="15" x14ac:dyDescent="0.25">
      <c r="A193" s="6">
        <v>185</v>
      </c>
      <c r="B193" s="7" t="s">
        <v>205</v>
      </c>
      <c r="C193" s="7" t="s">
        <v>16</v>
      </c>
      <c r="D193" s="16" t="s">
        <v>23</v>
      </c>
      <c r="E193" s="10" t="s">
        <v>18</v>
      </c>
      <c r="F193" s="8" t="s">
        <v>19</v>
      </c>
      <c r="G193" s="28">
        <v>72240</v>
      </c>
      <c r="H193" s="12">
        <f t="shared" si="13"/>
        <v>2073.288</v>
      </c>
      <c r="I193" s="12">
        <f t="shared" si="14"/>
        <v>2196.096</v>
      </c>
      <c r="J193" s="12">
        <f t="shared" si="10"/>
        <v>67970.615999999995</v>
      </c>
      <c r="K193" s="13">
        <f t="shared" si="11"/>
        <v>5789.9730333333328</v>
      </c>
      <c r="L193" s="11">
        <v>37800.78</v>
      </c>
      <c r="M193" s="14">
        <f t="shared" si="12"/>
        <v>34439.22</v>
      </c>
    </row>
    <row r="194" spans="1:13" ht="15" x14ac:dyDescent="0.25">
      <c r="A194" s="15">
        <v>186</v>
      </c>
      <c r="B194" s="7" t="s">
        <v>206</v>
      </c>
      <c r="C194" s="7" t="s">
        <v>16</v>
      </c>
      <c r="D194" s="16" t="s">
        <v>17</v>
      </c>
      <c r="E194" s="10" t="s">
        <v>18</v>
      </c>
      <c r="F194" s="8" t="s">
        <v>19</v>
      </c>
      <c r="G194" s="28">
        <v>67080</v>
      </c>
      <c r="H194" s="12">
        <f t="shared" si="13"/>
        <v>1925.1959999999999</v>
      </c>
      <c r="I194" s="12">
        <f t="shared" si="14"/>
        <v>2039.232</v>
      </c>
      <c r="J194" s="12">
        <f t="shared" si="10"/>
        <v>63115.572</v>
      </c>
      <c r="K194" s="13">
        <f t="shared" si="11"/>
        <v>4818.964233333335</v>
      </c>
      <c r="L194" s="11">
        <v>32611.69</v>
      </c>
      <c r="M194" s="14">
        <f t="shared" si="12"/>
        <v>34468.31</v>
      </c>
    </row>
    <row r="195" spans="1:13" ht="15" x14ac:dyDescent="0.25">
      <c r="A195" s="6">
        <v>187</v>
      </c>
      <c r="B195" s="7" t="s">
        <v>207</v>
      </c>
      <c r="C195" s="7" t="s">
        <v>16</v>
      </c>
      <c r="D195" s="16" t="s">
        <v>23</v>
      </c>
      <c r="E195" s="10" t="s">
        <v>18</v>
      </c>
      <c r="F195" s="8" t="s">
        <v>19</v>
      </c>
      <c r="G195" s="28">
        <v>30960</v>
      </c>
      <c r="H195" s="12">
        <f t="shared" si="13"/>
        <v>888.55200000000002</v>
      </c>
      <c r="I195" s="12">
        <f t="shared" si="14"/>
        <v>941.18399999999997</v>
      </c>
      <c r="J195" s="12">
        <f t="shared" si="10"/>
        <v>29130.263999999999</v>
      </c>
      <c r="K195" s="13">
        <f t="shared" si="11"/>
        <v>0</v>
      </c>
      <c r="L195" s="11">
        <v>1854.73</v>
      </c>
      <c r="M195" s="14">
        <f t="shared" si="12"/>
        <v>29105.27</v>
      </c>
    </row>
    <row r="196" spans="1:13" ht="15" x14ac:dyDescent="0.25">
      <c r="A196" s="15">
        <v>188</v>
      </c>
      <c r="B196" s="7" t="s">
        <v>208</v>
      </c>
      <c r="C196" s="7" t="s">
        <v>16</v>
      </c>
      <c r="D196" s="16" t="s">
        <v>23</v>
      </c>
      <c r="E196" s="10" t="s">
        <v>18</v>
      </c>
      <c r="F196" s="8" t="s">
        <v>19</v>
      </c>
      <c r="G196" s="28">
        <v>32680</v>
      </c>
      <c r="H196" s="12">
        <f t="shared" si="13"/>
        <v>937.91599999999994</v>
      </c>
      <c r="I196" s="12">
        <f t="shared" si="14"/>
        <v>993.47199999999998</v>
      </c>
      <c r="J196" s="12">
        <f t="shared" si="10"/>
        <v>30748.612000000001</v>
      </c>
      <c r="K196" s="13">
        <f t="shared" si="11"/>
        <v>0</v>
      </c>
      <c r="L196" s="11">
        <v>10556.21</v>
      </c>
      <c r="M196" s="14">
        <f t="shared" si="12"/>
        <v>22123.79</v>
      </c>
    </row>
    <row r="197" spans="1:13" ht="15" x14ac:dyDescent="0.25">
      <c r="A197" s="6">
        <v>189</v>
      </c>
      <c r="B197" s="7" t="s">
        <v>209</v>
      </c>
      <c r="C197" s="7" t="s">
        <v>16</v>
      </c>
      <c r="D197" s="16" t="s">
        <v>23</v>
      </c>
      <c r="E197" s="10" t="s">
        <v>18</v>
      </c>
      <c r="F197" s="8" t="s">
        <v>19</v>
      </c>
      <c r="G197" s="28">
        <v>46440</v>
      </c>
      <c r="H197" s="12">
        <f t="shared" si="13"/>
        <v>1332.828</v>
      </c>
      <c r="I197" s="12">
        <f t="shared" si="14"/>
        <v>1411.7760000000001</v>
      </c>
      <c r="J197" s="12">
        <f t="shared" si="10"/>
        <v>43695.396000000001</v>
      </c>
      <c r="K197" s="13">
        <f t="shared" si="11"/>
        <v>1351.5592749999996</v>
      </c>
      <c r="L197" s="11">
        <v>13138.47</v>
      </c>
      <c r="M197" s="14">
        <f t="shared" si="12"/>
        <v>33301.53</v>
      </c>
    </row>
    <row r="198" spans="1:13" ht="15" x14ac:dyDescent="0.25">
      <c r="A198" s="15">
        <v>190</v>
      </c>
      <c r="B198" s="7" t="s">
        <v>210</v>
      </c>
      <c r="C198" s="7" t="s">
        <v>16</v>
      </c>
      <c r="D198" s="16" t="s">
        <v>17</v>
      </c>
      <c r="E198" s="10" t="s">
        <v>18</v>
      </c>
      <c r="F198" s="8" t="s">
        <v>19</v>
      </c>
      <c r="G198" s="28">
        <v>33540</v>
      </c>
      <c r="H198" s="12">
        <f t="shared" si="13"/>
        <v>962.59799999999996</v>
      </c>
      <c r="I198" s="12">
        <f t="shared" si="14"/>
        <v>1019.616</v>
      </c>
      <c r="J198" s="12">
        <f t="shared" si="10"/>
        <v>31557.786</v>
      </c>
      <c r="K198" s="13">
        <f t="shared" si="11"/>
        <v>0</v>
      </c>
      <c r="L198" s="11">
        <v>2007.22</v>
      </c>
      <c r="M198" s="14">
        <f t="shared" si="12"/>
        <v>31532.78</v>
      </c>
    </row>
    <row r="199" spans="1:13" ht="15" x14ac:dyDescent="0.25">
      <c r="A199" s="6">
        <v>191</v>
      </c>
      <c r="B199" s="7" t="s">
        <v>211</v>
      </c>
      <c r="C199" s="7" t="s">
        <v>16</v>
      </c>
      <c r="D199" s="16" t="s">
        <v>23</v>
      </c>
      <c r="E199" s="10" t="s">
        <v>18</v>
      </c>
      <c r="F199" s="8" t="s">
        <v>19</v>
      </c>
      <c r="G199" s="28">
        <v>45000</v>
      </c>
      <c r="H199" s="12">
        <f t="shared" si="13"/>
        <v>1291.5</v>
      </c>
      <c r="I199" s="12">
        <f t="shared" si="14"/>
        <v>1368</v>
      </c>
      <c r="J199" s="12">
        <f t="shared" si="10"/>
        <v>42340.5</v>
      </c>
      <c r="K199" s="13">
        <f t="shared" si="11"/>
        <v>1148.3248749999998</v>
      </c>
      <c r="L199" s="11">
        <v>3832.83</v>
      </c>
      <c r="M199" s="14">
        <f t="shared" si="12"/>
        <v>41167.17</v>
      </c>
    </row>
    <row r="200" spans="1:13" ht="15" x14ac:dyDescent="0.25">
      <c r="A200" s="15">
        <v>192</v>
      </c>
      <c r="B200" s="7" t="s">
        <v>212</v>
      </c>
      <c r="C200" s="7" t="s">
        <v>16</v>
      </c>
      <c r="D200" s="16" t="s">
        <v>23</v>
      </c>
      <c r="E200" s="10" t="s">
        <v>18</v>
      </c>
      <c r="F200" s="8" t="s">
        <v>19</v>
      </c>
      <c r="G200" s="28">
        <v>67080</v>
      </c>
      <c r="H200" s="12">
        <f t="shared" si="13"/>
        <v>1925.1959999999999</v>
      </c>
      <c r="I200" s="12">
        <f t="shared" si="14"/>
        <v>2039.232</v>
      </c>
      <c r="J200" s="12">
        <f t="shared" si="10"/>
        <v>63115.572</v>
      </c>
      <c r="K200" s="13">
        <f t="shared" si="11"/>
        <v>4818.964233333335</v>
      </c>
      <c r="L200" s="11">
        <v>22948.66</v>
      </c>
      <c r="M200" s="14">
        <f t="shared" si="12"/>
        <v>44131.34</v>
      </c>
    </row>
    <row r="201" spans="1:13" ht="15" x14ac:dyDescent="0.25">
      <c r="A201" s="6">
        <v>193</v>
      </c>
      <c r="B201" s="7" t="s">
        <v>213</v>
      </c>
      <c r="C201" s="7" t="s">
        <v>16</v>
      </c>
      <c r="D201" s="16" t="s">
        <v>17</v>
      </c>
      <c r="E201" s="10" t="s">
        <v>18</v>
      </c>
      <c r="F201" s="8" t="s">
        <v>19</v>
      </c>
      <c r="G201" s="28">
        <v>44720</v>
      </c>
      <c r="H201" s="12">
        <f t="shared" si="13"/>
        <v>1283.4639999999999</v>
      </c>
      <c r="I201" s="12">
        <f t="shared" si="14"/>
        <v>1359.4880000000001</v>
      </c>
      <c r="J201" s="12">
        <f t="shared" ref="J201:J264" si="15">G201-(G201*TSS)</f>
        <v>42077.048000000003</v>
      </c>
      <c r="K201" s="13">
        <f t="shared" ref="K201:K264" si="16">IF((J201*12)&lt;=SMAX,0,IF(AND((J201*12)&gt;=SMIN2,(J201*12)&lt;=SMAXN2),(((J201*12)-SMIN2)*PORCN1)/12,IF(AND((J201*12)&gt;=SMIN3,(J201*12)&lt;=SMAXN3),(((((J201*12)-SMIN3)*PORCN2)+VAFN3)/12),(((((J201*12)-SMAXN4)*PORCN3)+VAFN4)/12))))</f>
        <v>1108.8070749999999</v>
      </c>
      <c r="L201" s="11">
        <v>15675.39</v>
      </c>
      <c r="M201" s="14">
        <f t="shared" ref="M201:M264" si="17">+G201-L201</f>
        <v>29044.61</v>
      </c>
    </row>
    <row r="202" spans="1:13" ht="15" x14ac:dyDescent="0.25">
      <c r="A202" s="15">
        <v>194</v>
      </c>
      <c r="B202" s="7" t="s">
        <v>214</v>
      </c>
      <c r="C202" s="7" t="s">
        <v>16</v>
      </c>
      <c r="D202" s="16" t="s">
        <v>23</v>
      </c>
      <c r="E202" s="10" t="s">
        <v>18</v>
      </c>
      <c r="F202" s="8" t="s">
        <v>19</v>
      </c>
      <c r="G202" s="28">
        <v>10320</v>
      </c>
      <c r="H202" s="12">
        <f t="shared" ref="H202:H265" si="18">2.87%*G202</f>
        <v>296.18400000000003</v>
      </c>
      <c r="I202" s="12">
        <f t="shared" ref="I202:I265" si="19">3.04%*G202</f>
        <v>313.72800000000001</v>
      </c>
      <c r="J202" s="12">
        <f t="shared" si="15"/>
        <v>9710.0879999999997</v>
      </c>
      <c r="K202" s="13">
        <f t="shared" si="16"/>
        <v>0</v>
      </c>
      <c r="L202" s="11">
        <v>634.91</v>
      </c>
      <c r="M202" s="14">
        <f t="shared" si="17"/>
        <v>9685.09</v>
      </c>
    </row>
    <row r="203" spans="1:13" ht="15" x14ac:dyDescent="0.25">
      <c r="A203" s="6">
        <v>195</v>
      </c>
      <c r="B203" s="7" t="s">
        <v>215</v>
      </c>
      <c r="C203" s="7" t="s">
        <v>16</v>
      </c>
      <c r="D203" s="16" t="s">
        <v>17</v>
      </c>
      <c r="E203" s="10" t="s">
        <v>18</v>
      </c>
      <c r="F203" s="8" t="s">
        <v>19</v>
      </c>
      <c r="G203" s="28">
        <v>61920</v>
      </c>
      <c r="H203" s="12">
        <f t="shared" si="18"/>
        <v>1777.104</v>
      </c>
      <c r="I203" s="12">
        <f t="shared" si="19"/>
        <v>1882.3679999999999</v>
      </c>
      <c r="J203" s="12">
        <f t="shared" si="15"/>
        <v>58260.527999999998</v>
      </c>
      <c r="K203" s="13">
        <f t="shared" si="16"/>
        <v>3847.9554333333331</v>
      </c>
      <c r="L203" s="11">
        <v>8794.39</v>
      </c>
      <c r="M203" s="14">
        <f t="shared" si="17"/>
        <v>53125.61</v>
      </c>
    </row>
    <row r="204" spans="1:13" ht="15" x14ac:dyDescent="0.25">
      <c r="A204" s="15">
        <v>196</v>
      </c>
      <c r="B204" s="7" t="s">
        <v>216</v>
      </c>
      <c r="C204" s="7" t="s">
        <v>16</v>
      </c>
      <c r="D204" s="16" t="s">
        <v>23</v>
      </c>
      <c r="E204" s="10" t="s">
        <v>18</v>
      </c>
      <c r="F204" s="8" t="s">
        <v>19</v>
      </c>
      <c r="G204" s="28">
        <v>10320</v>
      </c>
      <c r="H204" s="12">
        <f t="shared" si="18"/>
        <v>296.18400000000003</v>
      </c>
      <c r="I204" s="12">
        <f t="shared" si="19"/>
        <v>313.72800000000001</v>
      </c>
      <c r="J204" s="12">
        <f t="shared" si="15"/>
        <v>9710.0879999999997</v>
      </c>
      <c r="K204" s="13">
        <f t="shared" si="16"/>
        <v>0</v>
      </c>
      <c r="L204" s="11">
        <v>634.91</v>
      </c>
      <c r="M204" s="14">
        <f t="shared" si="17"/>
        <v>9685.09</v>
      </c>
    </row>
    <row r="205" spans="1:13" ht="15" x14ac:dyDescent="0.25">
      <c r="A205" s="6">
        <v>197</v>
      </c>
      <c r="B205" s="7" t="s">
        <v>217</v>
      </c>
      <c r="C205" s="7" t="s">
        <v>16</v>
      </c>
      <c r="D205" s="16" t="s">
        <v>17</v>
      </c>
      <c r="E205" s="10" t="s">
        <v>18</v>
      </c>
      <c r="F205" s="8" t="s">
        <v>19</v>
      </c>
      <c r="G205" s="28">
        <v>41280</v>
      </c>
      <c r="H205" s="12">
        <f t="shared" si="18"/>
        <v>1184.7360000000001</v>
      </c>
      <c r="I205" s="12">
        <f t="shared" si="19"/>
        <v>1254.912</v>
      </c>
      <c r="J205" s="12">
        <f t="shared" si="15"/>
        <v>38840.351999999999</v>
      </c>
      <c r="K205" s="13">
        <f t="shared" si="16"/>
        <v>623.30267499999968</v>
      </c>
      <c r="L205" s="11">
        <v>11169.56</v>
      </c>
      <c r="M205" s="14">
        <f t="shared" si="17"/>
        <v>30110.440000000002</v>
      </c>
    </row>
    <row r="206" spans="1:13" ht="15" x14ac:dyDescent="0.25">
      <c r="A206" s="15">
        <v>198</v>
      </c>
      <c r="B206" s="7" t="s">
        <v>218</v>
      </c>
      <c r="C206" s="7" t="s">
        <v>16</v>
      </c>
      <c r="D206" s="16" t="s">
        <v>17</v>
      </c>
      <c r="E206" s="10" t="s">
        <v>18</v>
      </c>
      <c r="F206" s="8" t="s">
        <v>19</v>
      </c>
      <c r="G206" s="28">
        <v>30960</v>
      </c>
      <c r="H206" s="12">
        <f t="shared" si="18"/>
        <v>888.55200000000002</v>
      </c>
      <c r="I206" s="12">
        <f t="shared" si="19"/>
        <v>941.18399999999997</v>
      </c>
      <c r="J206" s="12">
        <f t="shared" si="15"/>
        <v>29130.263999999999</v>
      </c>
      <c r="K206" s="13">
        <f t="shared" si="16"/>
        <v>0</v>
      </c>
      <c r="L206" s="11">
        <v>8900.73</v>
      </c>
      <c r="M206" s="14">
        <f t="shared" si="17"/>
        <v>22059.27</v>
      </c>
    </row>
    <row r="207" spans="1:13" ht="15" x14ac:dyDescent="0.25">
      <c r="A207" s="6">
        <v>199</v>
      </c>
      <c r="B207" s="7" t="s">
        <v>219</v>
      </c>
      <c r="C207" s="7" t="s">
        <v>16</v>
      </c>
      <c r="D207" s="16" t="s">
        <v>17</v>
      </c>
      <c r="E207" s="10" t="s">
        <v>18</v>
      </c>
      <c r="F207" s="8" t="s">
        <v>19</v>
      </c>
      <c r="G207" s="28">
        <v>103200</v>
      </c>
      <c r="H207" s="12">
        <f t="shared" si="18"/>
        <v>2961.84</v>
      </c>
      <c r="I207" s="12">
        <f t="shared" si="19"/>
        <v>3137.28</v>
      </c>
      <c r="J207" s="12">
        <f t="shared" si="15"/>
        <v>97100.88</v>
      </c>
      <c r="K207" s="13">
        <f t="shared" si="16"/>
        <v>12858.157291666668</v>
      </c>
      <c r="L207" s="11">
        <v>18982.28</v>
      </c>
      <c r="M207" s="14">
        <f t="shared" si="17"/>
        <v>84217.72</v>
      </c>
    </row>
    <row r="208" spans="1:13" ht="15" x14ac:dyDescent="0.25">
      <c r="A208" s="15">
        <v>200</v>
      </c>
      <c r="B208" s="7" t="s">
        <v>220</v>
      </c>
      <c r="C208" s="7" t="s">
        <v>16</v>
      </c>
      <c r="D208" s="16" t="s">
        <v>17</v>
      </c>
      <c r="E208" s="10" t="s">
        <v>18</v>
      </c>
      <c r="F208" s="8" t="s">
        <v>19</v>
      </c>
      <c r="G208" s="28">
        <v>67080</v>
      </c>
      <c r="H208" s="12">
        <f t="shared" si="18"/>
        <v>1925.1959999999999</v>
      </c>
      <c r="I208" s="12">
        <f t="shared" si="19"/>
        <v>2039.232</v>
      </c>
      <c r="J208" s="12">
        <f t="shared" si="15"/>
        <v>63115.572</v>
      </c>
      <c r="K208" s="13">
        <f t="shared" si="16"/>
        <v>4818.964233333335</v>
      </c>
      <c r="L208" s="11">
        <v>8808.39</v>
      </c>
      <c r="M208" s="14">
        <f t="shared" si="17"/>
        <v>58271.61</v>
      </c>
    </row>
    <row r="209" spans="1:13" ht="15" x14ac:dyDescent="0.25">
      <c r="A209" s="6">
        <v>201</v>
      </c>
      <c r="B209" s="7" t="s">
        <v>221</v>
      </c>
      <c r="C209" s="7" t="s">
        <v>16</v>
      </c>
      <c r="D209" s="16" t="s">
        <v>23</v>
      </c>
      <c r="E209" s="10" t="s">
        <v>18</v>
      </c>
      <c r="F209" s="8" t="s">
        <v>19</v>
      </c>
      <c r="G209" s="28">
        <v>67080</v>
      </c>
      <c r="H209" s="12">
        <f t="shared" si="18"/>
        <v>1925.1959999999999</v>
      </c>
      <c r="I209" s="12">
        <f t="shared" si="19"/>
        <v>2039.232</v>
      </c>
      <c r="J209" s="12">
        <f t="shared" si="15"/>
        <v>63115.572</v>
      </c>
      <c r="K209" s="13">
        <f t="shared" si="16"/>
        <v>4818.964233333335</v>
      </c>
      <c r="L209" s="11">
        <v>8808.39</v>
      </c>
      <c r="M209" s="14">
        <f t="shared" si="17"/>
        <v>58271.61</v>
      </c>
    </row>
    <row r="210" spans="1:13" ht="15" x14ac:dyDescent="0.25">
      <c r="A210" s="15">
        <v>202</v>
      </c>
      <c r="B210" s="7" t="s">
        <v>222</v>
      </c>
      <c r="C210" s="7" t="s">
        <v>16</v>
      </c>
      <c r="D210" s="16" t="s">
        <v>17</v>
      </c>
      <c r="E210" s="10" t="s">
        <v>18</v>
      </c>
      <c r="F210" s="8" t="s">
        <v>19</v>
      </c>
      <c r="G210" s="28">
        <v>38700</v>
      </c>
      <c r="H210" s="12">
        <f t="shared" si="18"/>
        <v>1110.69</v>
      </c>
      <c r="I210" s="12">
        <f t="shared" si="19"/>
        <v>1176.48</v>
      </c>
      <c r="J210" s="12">
        <f t="shared" si="15"/>
        <v>36412.83</v>
      </c>
      <c r="K210" s="13">
        <f t="shared" si="16"/>
        <v>259.17437500000011</v>
      </c>
      <c r="L210" s="11">
        <v>2571.34</v>
      </c>
      <c r="M210" s="14">
        <f t="shared" si="17"/>
        <v>36128.660000000003</v>
      </c>
    </row>
    <row r="211" spans="1:13" ht="15" x14ac:dyDescent="0.25">
      <c r="A211" s="6">
        <v>203</v>
      </c>
      <c r="B211" s="7" t="s">
        <v>223</v>
      </c>
      <c r="C211" s="7" t="s">
        <v>16</v>
      </c>
      <c r="D211" s="16" t="s">
        <v>23</v>
      </c>
      <c r="E211" s="10" t="s">
        <v>18</v>
      </c>
      <c r="F211" s="8" t="s">
        <v>19</v>
      </c>
      <c r="G211" s="28">
        <v>51600</v>
      </c>
      <c r="H211" s="12">
        <f t="shared" si="18"/>
        <v>1480.92</v>
      </c>
      <c r="I211" s="12">
        <f t="shared" si="19"/>
        <v>1568.64</v>
      </c>
      <c r="J211" s="12">
        <f t="shared" si="15"/>
        <v>48550.44</v>
      </c>
      <c r="K211" s="13">
        <f t="shared" si="16"/>
        <v>2079.8158750000002</v>
      </c>
      <c r="L211" s="11">
        <v>5154.38</v>
      </c>
      <c r="M211" s="14">
        <f t="shared" si="17"/>
        <v>46445.62</v>
      </c>
    </row>
    <row r="212" spans="1:13" ht="15" x14ac:dyDescent="0.25">
      <c r="A212" s="15">
        <v>204</v>
      </c>
      <c r="B212" s="7" t="s">
        <v>224</v>
      </c>
      <c r="C212" s="7" t="s">
        <v>16</v>
      </c>
      <c r="D212" s="16" t="s">
        <v>17</v>
      </c>
      <c r="E212" s="10" t="s">
        <v>18</v>
      </c>
      <c r="F212" s="8" t="s">
        <v>19</v>
      </c>
      <c r="G212" s="28">
        <v>74820</v>
      </c>
      <c r="H212" s="12">
        <f t="shared" si="18"/>
        <v>2147.3339999999998</v>
      </c>
      <c r="I212" s="12">
        <f t="shared" si="19"/>
        <v>2274.5279999999998</v>
      </c>
      <c r="J212" s="12">
        <f t="shared" si="15"/>
        <v>70398.138000000006</v>
      </c>
      <c r="K212" s="13">
        <f t="shared" si="16"/>
        <v>6275.4774333333344</v>
      </c>
      <c r="L212" s="11">
        <v>12782.34</v>
      </c>
      <c r="M212" s="14">
        <f t="shared" si="17"/>
        <v>62037.66</v>
      </c>
    </row>
    <row r="213" spans="1:13" ht="15" x14ac:dyDescent="0.25">
      <c r="A213" s="6">
        <v>205</v>
      </c>
      <c r="B213" s="7" t="s">
        <v>225</v>
      </c>
      <c r="C213" s="7" t="s">
        <v>16</v>
      </c>
      <c r="D213" s="16" t="s">
        <v>17</v>
      </c>
      <c r="E213" s="10" t="s">
        <v>18</v>
      </c>
      <c r="F213" s="8" t="s">
        <v>19</v>
      </c>
      <c r="G213" s="28">
        <v>38700</v>
      </c>
      <c r="H213" s="12">
        <f t="shared" si="18"/>
        <v>1110.69</v>
      </c>
      <c r="I213" s="12">
        <f t="shared" si="19"/>
        <v>1176.48</v>
      </c>
      <c r="J213" s="12">
        <f t="shared" si="15"/>
        <v>36412.83</v>
      </c>
      <c r="K213" s="13">
        <f t="shared" si="16"/>
        <v>259.17437500000011</v>
      </c>
      <c r="L213" s="11">
        <v>2571.34</v>
      </c>
      <c r="M213" s="14">
        <f t="shared" si="17"/>
        <v>36128.660000000003</v>
      </c>
    </row>
    <row r="214" spans="1:13" ht="15" x14ac:dyDescent="0.25">
      <c r="A214" s="15">
        <v>206</v>
      </c>
      <c r="B214" s="7" t="s">
        <v>226</v>
      </c>
      <c r="C214" s="7" t="s">
        <v>16</v>
      </c>
      <c r="D214" s="16" t="s">
        <v>23</v>
      </c>
      <c r="E214" s="10" t="s">
        <v>18</v>
      </c>
      <c r="F214" s="8" t="s">
        <v>19</v>
      </c>
      <c r="G214" s="28">
        <v>34400</v>
      </c>
      <c r="H214" s="12">
        <f t="shared" si="18"/>
        <v>987.28</v>
      </c>
      <c r="I214" s="12">
        <f t="shared" si="19"/>
        <v>1045.76</v>
      </c>
      <c r="J214" s="12">
        <f t="shared" si="15"/>
        <v>32366.959999999999</v>
      </c>
      <c r="K214" s="13">
        <f t="shared" si="16"/>
        <v>0</v>
      </c>
      <c r="L214" s="11">
        <v>2058.04</v>
      </c>
      <c r="M214" s="14">
        <f t="shared" si="17"/>
        <v>32341.96</v>
      </c>
    </row>
    <row r="215" spans="1:13" ht="15" x14ac:dyDescent="0.25">
      <c r="A215" s="6">
        <v>207</v>
      </c>
      <c r="B215" s="7" t="s">
        <v>227</v>
      </c>
      <c r="C215" s="7" t="s">
        <v>16</v>
      </c>
      <c r="D215" s="16" t="s">
        <v>17</v>
      </c>
      <c r="E215" s="10" t="s">
        <v>18</v>
      </c>
      <c r="F215" s="8" t="s">
        <v>19</v>
      </c>
      <c r="G215" s="28">
        <v>13760</v>
      </c>
      <c r="H215" s="12">
        <f t="shared" si="18"/>
        <v>394.91199999999998</v>
      </c>
      <c r="I215" s="12">
        <f t="shared" si="19"/>
        <v>418.30399999999997</v>
      </c>
      <c r="J215" s="12">
        <f t="shared" si="15"/>
        <v>12946.784</v>
      </c>
      <c r="K215" s="13">
        <f t="shared" si="16"/>
        <v>0</v>
      </c>
      <c r="L215" s="11">
        <v>838.21</v>
      </c>
      <c r="M215" s="14">
        <f t="shared" si="17"/>
        <v>12921.79</v>
      </c>
    </row>
    <row r="216" spans="1:13" ht="15" x14ac:dyDescent="0.25">
      <c r="A216" s="15">
        <v>208</v>
      </c>
      <c r="B216" s="7" t="s">
        <v>228</v>
      </c>
      <c r="C216" s="7" t="s">
        <v>16</v>
      </c>
      <c r="D216" s="16" t="s">
        <v>17</v>
      </c>
      <c r="E216" s="10" t="s">
        <v>18</v>
      </c>
      <c r="F216" s="8" t="s">
        <v>19</v>
      </c>
      <c r="G216" s="28">
        <v>12040</v>
      </c>
      <c r="H216" s="12">
        <f t="shared" si="18"/>
        <v>345.548</v>
      </c>
      <c r="I216" s="12">
        <f t="shared" si="19"/>
        <v>366.01600000000002</v>
      </c>
      <c r="J216" s="12">
        <f t="shared" si="15"/>
        <v>11328.436</v>
      </c>
      <c r="K216" s="13">
        <f t="shared" si="16"/>
        <v>0</v>
      </c>
      <c r="L216" s="11">
        <v>736.57</v>
      </c>
      <c r="M216" s="14">
        <f t="shared" si="17"/>
        <v>11303.43</v>
      </c>
    </row>
    <row r="217" spans="1:13" ht="15" x14ac:dyDescent="0.25">
      <c r="A217" s="6">
        <v>209</v>
      </c>
      <c r="B217" s="7" t="s">
        <v>229</v>
      </c>
      <c r="C217" s="7" t="s">
        <v>16</v>
      </c>
      <c r="D217" s="16" t="s">
        <v>23</v>
      </c>
      <c r="E217" s="10" t="s">
        <v>18</v>
      </c>
      <c r="F217" s="8" t="s">
        <v>19</v>
      </c>
      <c r="G217" s="28">
        <v>87720</v>
      </c>
      <c r="H217" s="12">
        <f t="shared" si="18"/>
        <v>2517.5639999999999</v>
      </c>
      <c r="I217" s="12">
        <f t="shared" si="19"/>
        <v>2666.6880000000001</v>
      </c>
      <c r="J217" s="12">
        <f t="shared" si="15"/>
        <v>82535.747999999992</v>
      </c>
      <c r="K217" s="13">
        <f t="shared" si="16"/>
        <v>9216.8742916666652</v>
      </c>
      <c r="L217" s="11">
        <v>14426.13</v>
      </c>
      <c r="M217" s="14">
        <f t="shared" si="17"/>
        <v>73293.87</v>
      </c>
    </row>
    <row r="218" spans="1:13" ht="15" x14ac:dyDescent="0.25">
      <c r="A218" s="15">
        <v>210</v>
      </c>
      <c r="B218" s="7" t="s">
        <v>230</v>
      </c>
      <c r="C218" s="7" t="s">
        <v>16</v>
      </c>
      <c r="D218" s="16" t="s">
        <v>23</v>
      </c>
      <c r="E218" s="10" t="s">
        <v>18</v>
      </c>
      <c r="F218" s="8" t="s">
        <v>19</v>
      </c>
      <c r="G218" s="28">
        <v>77400</v>
      </c>
      <c r="H218" s="12">
        <f t="shared" si="18"/>
        <v>2221.38</v>
      </c>
      <c r="I218" s="12">
        <f t="shared" si="19"/>
        <v>2352.96</v>
      </c>
      <c r="J218" s="12">
        <f t="shared" si="15"/>
        <v>72825.66</v>
      </c>
      <c r="K218" s="13">
        <f t="shared" si="16"/>
        <v>6789.352291666667</v>
      </c>
      <c r="L218" s="11">
        <v>29481.86</v>
      </c>
      <c r="M218" s="14">
        <f t="shared" si="17"/>
        <v>47918.14</v>
      </c>
    </row>
    <row r="219" spans="1:13" ht="15" x14ac:dyDescent="0.25">
      <c r="A219" s="6">
        <v>211</v>
      </c>
      <c r="B219" s="7" t="s">
        <v>231</v>
      </c>
      <c r="C219" s="7" t="s">
        <v>16</v>
      </c>
      <c r="D219" s="16" t="s">
        <v>23</v>
      </c>
      <c r="E219" s="10" t="s">
        <v>18</v>
      </c>
      <c r="F219" s="8" t="s">
        <v>19</v>
      </c>
      <c r="G219" s="28">
        <v>30960</v>
      </c>
      <c r="H219" s="12">
        <f t="shared" si="18"/>
        <v>888.55200000000002</v>
      </c>
      <c r="I219" s="12">
        <f t="shared" si="19"/>
        <v>941.18399999999997</v>
      </c>
      <c r="J219" s="12">
        <f t="shared" si="15"/>
        <v>29130.263999999999</v>
      </c>
      <c r="K219" s="13">
        <f t="shared" si="16"/>
        <v>0</v>
      </c>
      <c r="L219" s="11">
        <v>1854.73</v>
      </c>
      <c r="M219" s="14">
        <f t="shared" si="17"/>
        <v>29105.27</v>
      </c>
    </row>
    <row r="220" spans="1:13" ht="15" x14ac:dyDescent="0.25">
      <c r="A220" s="15">
        <v>212</v>
      </c>
      <c r="B220" s="7" t="s">
        <v>232</v>
      </c>
      <c r="C220" s="7" t="s">
        <v>16</v>
      </c>
      <c r="D220" s="16" t="s">
        <v>23</v>
      </c>
      <c r="E220" s="10" t="s">
        <v>18</v>
      </c>
      <c r="F220" s="8" t="s">
        <v>19</v>
      </c>
      <c r="G220" s="28">
        <v>9030</v>
      </c>
      <c r="H220" s="12">
        <f t="shared" si="18"/>
        <v>259.161</v>
      </c>
      <c r="I220" s="12">
        <f t="shared" si="19"/>
        <v>274.512</v>
      </c>
      <c r="J220" s="12">
        <f t="shared" si="15"/>
        <v>8496.3269999999993</v>
      </c>
      <c r="K220" s="13">
        <f t="shared" si="16"/>
        <v>0</v>
      </c>
      <c r="L220" s="11">
        <v>558.66999999999996</v>
      </c>
      <c r="M220" s="14">
        <f t="shared" si="17"/>
        <v>8471.33</v>
      </c>
    </row>
    <row r="221" spans="1:13" ht="15" x14ac:dyDescent="0.25">
      <c r="A221" s="6">
        <v>213</v>
      </c>
      <c r="B221" s="7" t="s">
        <v>233</v>
      </c>
      <c r="C221" s="7" t="s">
        <v>16</v>
      </c>
      <c r="D221" s="16" t="s">
        <v>17</v>
      </c>
      <c r="E221" s="10" t="s">
        <v>18</v>
      </c>
      <c r="F221" s="8" t="s">
        <v>19</v>
      </c>
      <c r="G221" s="28">
        <v>64500</v>
      </c>
      <c r="H221" s="12">
        <f t="shared" si="18"/>
        <v>1851.15</v>
      </c>
      <c r="I221" s="12">
        <f t="shared" si="19"/>
        <v>1960.8</v>
      </c>
      <c r="J221" s="12">
        <f t="shared" si="15"/>
        <v>60688.05</v>
      </c>
      <c r="K221" s="13">
        <f t="shared" si="16"/>
        <v>4333.4598333333352</v>
      </c>
      <c r="L221" s="11">
        <v>8170.41</v>
      </c>
      <c r="M221" s="14">
        <f t="shared" si="17"/>
        <v>56329.59</v>
      </c>
    </row>
    <row r="222" spans="1:13" ht="15" x14ac:dyDescent="0.25">
      <c r="A222" s="15">
        <v>214</v>
      </c>
      <c r="B222" s="7" t="s">
        <v>234</v>
      </c>
      <c r="C222" s="7" t="s">
        <v>16</v>
      </c>
      <c r="D222" s="16" t="s">
        <v>17</v>
      </c>
      <c r="E222" s="10" t="s">
        <v>18</v>
      </c>
      <c r="F222" s="8" t="s">
        <v>19</v>
      </c>
      <c r="G222" s="28">
        <v>92880</v>
      </c>
      <c r="H222" s="12">
        <f t="shared" si="18"/>
        <v>2665.6559999999999</v>
      </c>
      <c r="I222" s="12">
        <f t="shared" si="19"/>
        <v>2823.5520000000001</v>
      </c>
      <c r="J222" s="12">
        <f t="shared" si="15"/>
        <v>87390.792000000001</v>
      </c>
      <c r="K222" s="13">
        <f t="shared" si="16"/>
        <v>10430.635291666666</v>
      </c>
      <c r="L222" s="11">
        <v>32504.45</v>
      </c>
      <c r="M222" s="14">
        <f t="shared" si="17"/>
        <v>60375.55</v>
      </c>
    </row>
    <row r="223" spans="1:13" ht="15" x14ac:dyDescent="0.25">
      <c r="A223" s="6">
        <v>215</v>
      </c>
      <c r="B223" s="7" t="s">
        <v>235</v>
      </c>
      <c r="C223" s="7" t="s">
        <v>16</v>
      </c>
      <c r="D223" s="16" t="s">
        <v>23</v>
      </c>
      <c r="E223" s="10" t="s">
        <v>18</v>
      </c>
      <c r="F223" s="8" t="s">
        <v>19</v>
      </c>
      <c r="G223" s="28">
        <v>15480</v>
      </c>
      <c r="H223" s="12">
        <f t="shared" si="18"/>
        <v>444.27600000000001</v>
      </c>
      <c r="I223" s="12">
        <f t="shared" si="19"/>
        <v>470.59199999999998</v>
      </c>
      <c r="J223" s="12">
        <f t="shared" si="15"/>
        <v>14565.132</v>
      </c>
      <c r="K223" s="13">
        <f t="shared" si="16"/>
        <v>0</v>
      </c>
      <c r="L223" s="11">
        <v>939.87</v>
      </c>
      <c r="M223" s="14">
        <f t="shared" si="17"/>
        <v>14540.13</v>
      </c>
    </row>
    <row r="224" spans="1:13" ht="15" x14ac:dyDescent="0.25">
      <c r="A224" s="15">
        <v>216</v>
      </c>
      <c r="B224" s="7" t="s">
        <v>236</v>
      </c>
      <c r="C224" s="7" t="s">
        <v>16</v>
      </c>
      <c r="D224" s="16" t="s">
        <v>17</v>
      </c>
      <c r="E224" s="10" t="s">
        <v>18</v>
      </c>
      <c r="F224" s="8" t="s">
        <v>19</v>
      </c>
      <c r="G224" s="28">
        <v>30960</v>
      </c>
      <c r="H224" s="12">
        <f t="shared" si="18"/>
        <v>888.55200000000002</v>
      </c>
      <c r="I224" s="12">
        <f t="shared" si="19"/>
        <v>941.18399999999997</v>
      </c>
      <c r="J224" s="12">
        <f t="shared" si="15"/>
        <v>29130.263999999999</v>
      </c>
      <c r="K224" s="13">
        <f t="shared" si="16"/>
        <v>0</v>
      </c>
      <c r="L224" s="11">
        <v>1854.73</v>
      </c>
      <c r="M224" s="14">
        <f t="shared" si="17"/>
        <v>29105.27</v>
      </c>
    </row>
    <row r="225" spans="1:13" ht="15" x14ac:dyDescent="0.25">
      <c r="A225" s="6">
        <v>217</v>
      </c>
      <c r="B225" s="7" t="s">
        <v>237</v>
      </c>
      <c r="C225" s="7" t="s">
        <v>16</v>
      </c>
      <c r="D225" s="16" t="s">
        <v>17</v>
      </c>
      <c r="E225" s="10" t="s">
        <v>18</v>
      </c>
      <c r="F225" s="8" t="s">
        <v>19</v>
      </c>
      <c r="G225" s="28">
        <v>49880</v>
      </c>
      <c r="H225" s="12">
        <f t="shared" si="18"/>
        <v>1431.556</v>
      </c>
      <c r="I225" s="12">
        <f t="shared" si="19"/>
        <v>1516.3520000000001</v>
      </c>
      <c r="J225" s="12">
        <f t="shared" si="15"/>
        <v>46932.091999999997</v>
      </c>
      <c r="K225" s="13">
        <f t="shared" si="16"/>
        <v>1837.0636749999992</v>
      </c>
      <c r="L225" s="11">
        <v>4809.97</v>
      </c>
      <c r="M225" s="14">
        <f t="shared" si="17"/>
        <v>45070.03</v>
      </c>
    </row>
    <row r="226" spans="1:13" ht="15" x14ac:dyDescent="0.25">
      <c r="A226" s="15">
        <v>218</v>
      </c>
      <c r="B226" s="7" t="s">
        <v>238</v>
      </c>
      <c r="C226" s="7" t="s">
        <v>16</v>
      </c>
      <c r="D226" s="16" t="s">
        <v>17</v>
      </c>
      <c r="E226" s="10" t="s">
        <v>18</v>
      </c>
      <c r="F226" s="8" t="s">
        <v>19</v>
      </c>
      <c r="G226" s="28">
        <v>10320</v>
      </c>
      <c r="H226" s="12">
        <f t="shared" si="18"/>
        <v>296.18400000000003</v>
      </c>
      <c r="I226" s="12">
        <f t="shared" si="19"/>
        <v>313.72800000000001</v>
      </c>
      <c r="J226" s="12">
        <f t="shared" si="15"/>
        <v>9710.0879999999997</v>
      </c>
      <c r="K226" s="13">
        <f t="shared" si="16"/>
        <v>0</v>
      </c>
      <c r="L226" s="11">
        <v>634.91</v>
      </c>
      <c r="M226" s="14">
        <f t="shared" si="17"/>
        <v>9685.09</v>
      </c>
    </row>
    <row r="227" spans="1:13" ht="15" x14ac:dyDescent="0.25">
      <c r="A227" s="6">
        <v>219</v>
      </c>
      <c r="B227" s="7" t="s">
        <v>239</v>
      </c>
      <c r="C227" s="7" t="s">
        <v>16</v>
      </c>
      <c r="D227" s="16" t="s">
        <v>17</v>
      </c>
      <c r="E227" s="10" t="s">
        <v>18</v>
      </c>
      <c r="F227" s="8" t="s">
        <v>19</v>
      </c>
      <c r="G227" s="28">
        <v>49020</v>
      </c>
      <c r="H227" s="12">
        <f t="shared" si="18"/>
        <v>1406.874</v>
      </c>
      <c r="I227" s="12">
        <f t="shared" si="19"/>
        <v>1490.2080000000001</v>
      </c>
      <c r="J227" s="12">
        <f t="shared" si="15"/>
        <v>46122.917999999998</v>
      </c>
      <c r="K227" s="13">
        <f t="shared" si="16"/>
        <v>1715.687574999999</v>
      </c>
      <c r="L227" s="11">
        <v>4637.7700000000004</v>
      </c>
      <c r="M227" s="14">
        <f t="shared" si="17"/>
        <v>44382.229999999996</v>
      </c>
    </row>
    <row r="228" spans="1:13" ht="15" x14ac:dyDescent="0.25">
      <c r="A228" s="15">
        <v>220</v>
      </c>
      <c r="B228" s="7" t="s">
        <v>240</v>
      </c>
      <c r="C228" s="7" t="s">
        <v>16</v>
      </c>
      <c r="D228" s="16" t="s">
        <v>17</v>
      </c>
      <c r="E228" s="10" t="s">
        <v>18</v>
      </c>
      <c r="F228" s="8" t="s">
        <v>19</v>
      </c>
      <c r="G228" s="28">
        <v>33540</v>
      </c>
      <c r="H228" s="12">
        <f t="shared" si="18"/>
        <v>962.59799999999996</v>
      </c>
      <c r="I228" s="12">
        <f t="shared" si="19"/>
        <v>1019.616</v>
      </c>
      <c r="J228" s="12">
        <f t="shared" si="15"/>
        <v>31557.786</v>
      </c>
      <c r="K228" s="13">
        <f t="shared" si="16"/>
        <v>0</v>
      </c>
      <c r="L228" s="11">
        <v>2007.22</v>
      </c>
      <c r="M228" s="14">
        <f t="shared" si="17"/>
        <v>31532.78</v>
      </c>
    </row>
    <row r="229" spans="1:13" ht="15" x14ac:dyDescent="0.25">
      <c r="A229" s="6">
        <v>221</v>
      </c>
      <c r="B229" s="7" t="s">
        <v>241</v>
      </c>
      <c r="C229" s="7" t="s">
        <v>16</v>
      </c>
      <c r="D229" s="16" t="s">
        <v>17</v>
      </c>
      <c r="E229" s="10" t="s">
        <v>18</v>
      </c>
      <c r="F229" s="8" t="s">
        <v>19</v>
      </c>
      <c r="G229" s="28">
        <v>48160</v>
      </c>
      <c r="H229" s="12">
        <f t="shared" si="18"/>
        <v>1382.192</v>
      </c>
      <c r="I229" s="12">
        <f t="shared" si="19"/>
        <v>1464.0640000000001</v>
      </c>
      <c r="J229" s="12">
        <f t="shared" si="15"/>
        <v>45313.743999999999</v>
      </c>
      <c r="K229" s="13">
        <f t="shared" si="16"/>
        <v>1594.3114749999993</v>
      </c>
      <c r="L229" s="11">
        <v>4465.5600000000004</v>
      </c>
      <c r="M229" s="14">
        <f t="shared" si="17"/>
        <v>43694.44</v>
      </c>
    </row>
    <row r="230" spans="1:13" ht="15" x14ac:dyDescent="0.25">
      <c r="A230" s="15">
        <v>222</v>
      </c>
      <c r="B230" s="7" t="s">
        <v>242</v>
      </c>
      <c r="C230" s="7" t="s">
        <v>16</v>
      </c>
      <c r="D230" s="16" t="s">
        <v>17</v>
      </c>
      <c r="E230" s="10" t="s">
        <v>18</v>
      </c>
      <c r="F230" s="8" t="s">
        <v>19</v>
      </c>
      <c r="G230" s="28">
        <v>24080</v>
      </c>
      <c r="H230" s="12">
        <f t="shared" si="18"/>
        <v>691.096</v>
      </c>
      <c r="I230" s="12">
        <f t="shared" si="19"/>
        <v>732.03200000000004</v>
      </c>
      <c r="J230" s="12">
        <f t="shared" si="15"/>
        <v>22656.871999999999</v>
      </c>
      <c r="K230" s="13">
        <f t="shared" si="16"/>
        <v>0</v>
      </c>
      <c r="L230" s="11">
        <v>1448.13</v>
      </c>
      <c r="M230" s="14">
        <f t="shared" si="17"/>
        <v>22631.87</v>
      </c>
    </row>
    <row r="231" spans="1:13" ht="15" x14ac:dyDescent="0.25">
      <c r="A231" s="6">
        <v>223</v>
      </c>
      <c r="B231" s="7" t="s">
        <v>243</v>
      </c>
      <c r="C231" s="7" t="s">
        <v>16</v>
      </c>
      <c r="D231" s="16" t="s">
        <v>17</v>
      </c>
      <c r="E231" s="10" t="s">
        <v>18</v>
      </c>
      <c r="F231" s="8" t="s">
        <v>19</v>
      </c>
      <c r="G231" s="28">
        <v>20640</v>
      </c>
      <c r="H231" s="12">
        <f t="shared" si="18"/>
        <v>592.36800000000005</v>
      </c>
      <c r="I231" s="12">
        <f t="shared" si="19"/>
        <v>627.45600000000002</v>
      </c>
      <c r="J231" s="12">
        <f t="shared" si="15"/>
        <v>19420.175999999999</v>
      </c>
      <c r="K231" s="13">
        <f t="shared" si="16"/>
        <v>0</v>
      </c>
      <c r="L231" s="11">
        <v>1244.83</v>
      </c>
      <c r="M231" s="14">
        <f t="shared" si="17"/>
        <v>19395.169999999998</v>
      </c>
    </row>
    <row r="232" spans="1:13" ht="15" x14ac:dyDescent="0.25">
      <c r="A232" s="15">
        <v>224</v>
      </c>
      <c r="B232" s="7" t="s">
        <v>244</v>
      </c>
      <c r="C232" s="7" t="s">
        <v>16</v>
      </c>
      <c r="D232" s="16" t="s">
        <v>17</v>
      </c>
      <c r="E232" s="10" t="s">
        <v>18</v>
      </c>
      <c r="F232" s="8" t="s">
        <v>19</v>
      </c>
      <c r="G232" s="28">
        <v>51600</v>
      </c>
      <c r="H232" s="12">
        <f t="shared" si="18"/>
        <v>1480.92</v>
      </c>
      <c r="I232" s="12">
        <f t="shared" si="19"/>
        <v>1568.64</v>
      </c>
      <c r="J232" s="12">
        <f t="shared" si="15"/>
        <v>48550.44</v>
      </c>
      <c r="K232" s="13">
        <f t="shared" si="16"/>
        <v>2079.8158750000002</v>
      </c>
      <c r="L232" s="11">
        <v>6495.21</v>
      </c>
      <c r="M232" s="14">
        <f t="shared" si="17"/>
        <v>45104.79</v>
      </c>
    </row>
    <row r="233" spans="1:13" ht="15" x14ac:dyDescent="0.25">
      <c r="A233" s="6">
        <v>225</v>
      </c>
      <c r="B233" s="7" t="s">
        <v>245</v>
      </c>
      <c r="C233" s="7" t="s">
        <v>16</v>
      </c>
      <c r="D233" s="16" t="s">
        <v>23</v>
      </c>
      <c r="E233" s="10" t="s">
        <v>18</v>
      </c>
      <c r="F233" s="8" t="s">
        <v>19</v>
      </c>
      <c r="G233" s="28">
        <v>56760</v>
      </c>
      <c r="H233" s="12">
        <f t="shared" si="18"/>
        <v>1629.0119999999999</v>
      </c>
      <c r="I233" s="12">
        <f t="shared" si="19"/>
        <v>1725.5039999999999</v>
      </c>
      <c r="J233" s="12">
        <f t="shared" si="15"/>
        <v>53405.483999999997</v>
      </c>
      <c r="K233" s="13">
        <f t="shared" si="16"/>
        <v>2876.9466333333326</v>
      </c>
      <c r="L233" s="11">
        <v>36517.19</v>
      </c>
      <c r="M233" s="14">
        <f t="shared" si="17"/>
        <v>20242.809999999998</v>
      </c>
    </row>
    <row r="234" spans="1:13" ht="15" x14ac:dyDescent="0.25">
      <c r="A234" s="15">
        <v>226</v>
      </c>
      <c r="B234" s="7" t="s">
        <v>246</v>
      </c>
      <c r="C234" s="7" t="s">
        <v>16</v>
      </c>
      <c r="D234" s="16" t="s">
        <v>17</v>
      </c>
      <c r="E234" s="10" t="s">
        <v>18</v>
      </c>
      <c r="F234" s="8" t="s">
        <v>19</v>
      </c>
      <c r="G234" s="28">
        <v>18920</v>
      </c>
      <c r="H234" s="12">
        <f t="shared" si="18"/>
        <v>543.00400000000002</v>
      </c>
      <c r="I234" s="12">
        <f t="shared" si="19"/>
        <v>575.16800000000001</v>
      </c>
      <c r="J234" s="12">
        <f t="shared" si="15"/>
        <v>17801.828000000001</v>
      </c>
      <c r="K234" s="13">
        <f t="shared" si="16"/>
        <v>0</v>
      </c>
      <c r="L234" s="11">
        <v>1143.17</v>
      </c>
      <c r="M234" s="14">
        <f t="shared" si="17"/>
        <v>17776.830000000002</v>
      </c>
    </row>
    <row r="235" spans="1:13" ht="15" x14ac:dyDescent="0.25">
      <c r="A235" s="6">
        <v>227</v>
      </c>
      <c r="B235" s="7" t="s">
        <v>247</v>
      </c>
      <c r="C235" s="7" t="s">
        <v>16</v>
      </c>
      <c r="D235" s="16" t="s">
        <v>23</v>
      </c>
      <c r="E235" s="10" t="s">
        <v>18</v>
      </c>
      <c r="F235" s="8" t="s">
        <v>19</v>
      </c>
      <c r="G235" s="28">
        <v>17200</v>
      </c>
      <c r="H235" s="12">
        <f t="shared" si="18"/>
        <v>493.64</v>
      </c>
      <c r="I235" s="12">
        <f t="shared" si="19"/>
        <v>522.88</v>
      </c>
      <c r="J235" s="12">
        <f t="shared" si="15"/>
        <v>16183.48</v>
      </c>
      <c r="K235" s="13">
        <f t="shared" si="16"/>
        <v>0</v>
      </c>
      <c r="L235" s="11">
        <v>1041.52</v>
      </c>
      <c r="M235" s="14">
        <f t="shared" si="17"/>
        <v>16158.48</v>
      </c>
    </row>
    <row r="236" spans="1:13" ht="15" x14ac:dyDescent="0.25">
      <c r="A236" s="15">
        <v>228</v>
      </c>
      <c r="B236" s="7" t="s">
        <v>248</v>
      </c>
      <c r="C236" s="7" t="s">
        <v>16</v>
      </c>
      <c r="D236" s="16" t="s">
        <v>17</v>
      </c>
      <c r="E236" s="10" t="s">
        <v>18</v>
      </c>
      <c r="F236" s="8" t="s">
        <v>19</v>
      </c>
      <c r="G236" s="28">
        <v>44720</v>
      </c>
      <c r="H236" s="12">
        <f t="shared" si="18"/>
        <v>1283.4639999999999</v>
      </c>
      <c r="I236" s="12">
        <f t="shared" si="19"/>
        <v>1359.4880000000001</v>
      </c>
      <c r="J236" s="12">
        <f t="shared" si="15"/>
        <v>42077.048000000003</v>
      </c>
      <c r="K236" s="13">
        <f t="shared" si="16"/>
        <v>1108.8070749999999</v>
      </c>
      <c r="L236" s="11">
        <v>3776.76</v>
      </c>
      <c r="M236" s="14">
        <f t="shared" si="17"/>
        <v>40943.24</v>
      </c>
    </row>
    <row r="237" spans="1:13" ht="15" x14ac:dyDescent="0.25">
      <c r="A237" s="6">
        <v>229</v>
      </c>
      <c r="B237" s="7" t="s">
        <v>249</v>
      </c>
      <c r="C237" s="7" t="s">
        <v>16</v>
      </c>
      <c r="D237" s="16" t="s">
        <v>23</v>
      </c>
      <c r="E237" s="10" t="s">
        <v>18</v>
      </c>
      <c r="F237" s="8" t="s">
        <v>19</v>
      </c>
      <c r="G237" s="28">
        <v>56760</v>
      </c>
      <c r="H237" s="12">
        <f t="shared" si="18"/>
        <v>1629.0119999999999</v>
      </c>
      <c r="I237" s="12">
        <f t="shared" si="19"/>
        <v>1725.5039999999999</v>
      </c>
      <c r="J237" s="12">
        <f t="shared" si="15"/>
        <v>53405.483999999997</v>
      </c>
      <c r="K237" s="13">
        <f t="shared" si="16"/>
        <v>2876.9466333333326</v>
      </c>
      <c r="L237" s="11">
        <v>23482.02</v>
      </c>
      <c r="M237" s="14">
        <f t="shared" si="17"/>
        <v>33277.979999999996</v>
      </c>
    </row>
    <row r="238" spans="1:13" ht="15" x14ac:dyDescent="0.25">
      <c r="A238" s="15">
        <v>230</v>
      </c>
      <c r="B238" s="7" t="s">
        <v>250</v>
      </c>
      <c r="C238" s="7" t="s">
        <v>16</v>
      </c>
      <c r="D238" s="16" t="s">
        <v>23</v>
      </c>
      <c r="E238" s="10" t="s">
        <v>18</v>
      </c>
      <c r="F238" s="8" t="s">
        <v>19</v>
      </c>
      <c r="G238" s="28">
        <v>61920</v>
      </c>
      <c r="H238" s="12">
        <f t="shared" si="18"/>
        <v>1777.104</v>
      </c>
      <c r="I238" s="12">
        <f t="shared" si="19"/>
        <v>1882.3679999999999</v>
      </c>
      <c r="J238" s="12">
        <f t="shared" si="15"/>
        <v>58260.527999999998</v>
      </c>
      <c r="K238" s="13">
        <f t="shared" si="16"/>
        <v>3847.9554333333331</v>
      </c>
      <c r="L238" s="11">
        <v>7532.43</v>
      </c>
      <c r="M238" s="14">
        <f t="shared" si="17"/>
        <v>54387.57</v>
      </c>
    </row>
    <row r="239" spans="1:13" ht="15" x14ac:dyDescent="0.25">
      <c r="A239" s="6">
        <v>231</v>
      </c>
      <c r="B239" s="7" t="s">
        <v>251</v>
      </c>
      <c r="C239" s="7" t="s">
        <v>16</v>
      </c>
      <c r="D239" s="16" t="s">
        <v>23</v>
      </c>
      <c r="E239" s="10" t="s">
        <v>18</v>
      </c>
      <c r="F239" s="8" t="s">
        <v>19</v>
      </c>
      <c r="G239" s="28">
        <v>51600</v>
      </c>
      <c r="H239" s="12">
        <f t="shared" si="18"/>
        <v>1480.92</v>
      </c>
      <c r="I239" s="12">
        <f t="shared" si="19"/>
        <v>1568.64</v>
      </c>
      <c r="J239" s="12">
        <f t="shared" si="15"/>
        <v>48550.44</v>
      </c>
      <c r="K239" s="13">
        <f t="shared" si="16"/>
        <v>2079.8158750000002</v>
      </c>
      <c r="L239" s="11">
        <v>5154.38</v>
      </c>
      <c r="M239" s="14">
        <f t="shared" si="17"/>
        <v>46445.62</v>
      </c>
    </row>
    <row r="240" spans="1:13" ht="15" x14ac:dyDescent="0.25">
      <c r="A240" s="15">
        <v>232</v>
      </c>
      <c r="B240" s="7" t="s">
        <v>252</v>
      </c>
      <c r="C240" s="7" t="s">
        <v>16</v>
      </c>
      <c r="D240" s="16" t="s">
        <v>23</v>
      </c>
      <c r="E240" s="10" t="s">
        <v>18</v>
      </c>
      <c r="F240" s="8" t="s">
        <v>19</v>
      </c>
      <c r="G240" s="28">
        <v>13760</v>
      </c>
      <c r="H240" s="12">
        <f t="shared" si="18"/>
        <v>394.91199999999998</v>
      </c>
      <c r="I240" s="12">
        <f t="shared" si="19"/>
        <v>418.30399999999997</v>
      </c>
      <c r="J240" s="12">
        <f t="shared" si="15"/>
        <v>12946.784</v>
      </c>
      <c r="K240" s="13">
        <f t="shared" si="16"/>
        <v>0</v>
      </c>
      <c r="L240" s="11">
        <v>838.21</v>
      </c>
      <c r="M240" s="14">
        <f t="shared" si="17"/>
        <v>12921.79</v>
      </c>
    </row>
    <row r="241" spans="1:13" ht="15" x14ac:dyDescent="0.25">
      <c r="A241" s="6">
        <v>233</v>
      </c>
      <c r="B241" s="7" t="s">
        <v>253</v>
      </c>
      <c r="C241" s="7" t="s">
        <v>16</v>
      </c>
      <c r="D241" s="16" t="s">
        <v>17</v>
      </c>
      <c r="E241" s="10" t="s">
        <v>18</v>
      </c>
      <c r="F241" s="8" t="s">
        <v>19</v>
      </c>
      <c r="G241" s="28">
        <v>63640</v>
      </c>
      <c r="H241" s="12">
        <f t="shared" si="18"/>
        <v>1826.4680000000001</v>
      </c>
      <c r="I241" s="12">
        <f t="shared" si="19"/>
        <v>1934.6559999999999</v>
      </c>
      <c r="J241" s="12">
        <f t="shared" si="15"/>
        <v>59878.876000000004</v>
      </c>
      <c r="K241" s="13">
        <f t="shared" si="16"/>
        <v>4171.6250333333346</v>
      </c>
      <c r="L241" s="11">
        <v>7957.75</v>
      </c>
      <c r="M241" s="14">
        <f t="shared" si="17"/>
        <v>55682.25</v>
      </c>
    </row>
    <row r="242" spans="1:13" ht="15" x14ac:dyDescent="0.25">
      <c r="A242" s="15">
        <v>234</v>
      </c>
      <c r="B242" s="7" t="s">
        <v>254</v>
      </c>
      <c r="C242" s="7" t="s">
        <v>16</v>
      </c>
      <c r="D242" s="16" t="s">
        <v>17</v>
      </c>
      <c r="E242" s="10" t="s">
        <v>18</v>
      </c>
      <c r="F242" s="8" t="s">
        <v>19</v>
      </c>
      <c r="G242" s="28">
        <v>13760</v>
      </c>
      <c r="H242" s="12">
        <f t="shared" si="18"/>
        <v>394.91199999999998</v>
      </c>
      <c r="I242" s="12">
        <f t="shared" si="19"/>
        <v>418.30399999999997</v>
      </c>
      <c r="J242" s="12">
        <f t="shared" si="15"/>
        <v>12946.784</v>
      </c>
      <c r="K242" s="13">
        <f t="shared" si="16"/>
        <v>0</v>
      </c>
      <c r="L242" s="11">
        <v>838.21</v>
      </c>
      <c r="M242" s="14">
        <f t="shared" si="17"/>
        <v>12921.79</v>
      </c>
    </row>
    <row r="243" spans="1:13" ht="15" x14ac:dyDescent="0.25">
      <c r="A243" s="6">
        <v>235</v>
      </c>
      <c r="B243" s="7" t="s">
        <v>255</v>
      </c>
      <c r="C243" s="7" t="s">
        <v>16</v>
      </c>
      <c r="D243" s="16" t="s">
        <v>23</v>
      </c>
      <c r="E243" s="10" t="s">
        <v>18</v>
      </c>
      <c r="F243" s="8" t="s">
        <v>19</v>
      </c>
      <c r="G243" s="28">
        <v>34400</v>
      </c>
      <c r="H243" s="12">
        <f t="shared" si="18"/>
        <v>987.28</v>
      </c>
      <c r="I243" s="12">
        <f t="shared" si="19"/>
        <v>1045.76</v>
      </c>
      <c r="J243" s="12">
        <f t="shared" si="15"/>
        <v>32366.959999999999</v>
      </c>
      <c r="K243" s="13">
        <f t="shared" si="16"/>
        <v>0</v>
      </c>
      <c r="L243" s="11">
        <v>2058.04</v>
      </c>
      <c r="M243" s="14">
        <f t="shared" si="17"/>
        <v>32341.96</v>
      </c>
    </row>
    <row r="244" spans="1:13" ht="15" x14ac:dyDescent="0.25">
      <c r="A244" s="15">
        <v>236</v>
      </c>
      <c r="B244" s="7" t="s">
        <v>256</v>
      </c>
      <c r="C244" s="7" t="s">
        <v>16</v>
      </c>
      <c r="D244" s="16" t="s">
        <v>23</v>
      </c>
      <c r="E244" s="10" t="s">
        <v>18</v>
      </c>
      <c r="F244" s="8" t="s">
        <v>19</v>
      </c>
      <c r="G244" s="28">
        <v>7740</v>
      </c>
      <c r="H244" s="12">
        <f t="shared" si="18"/>
        <v>222.13800000000001</v>
      </c>
      <c r="I244" s="12">
        <f t="shared" si="19"/>
        <v>235.29599999999999</v>
      </c>
      <c r="J244" s="12">
        <f t="shared" si="15"/>
        <v>7282.5659999999998</v>
      </c>
      <c r="K244" s="13">
        <f t="shared" si="16"/>
        <v>0</v>
      </c>
      <c r="L244" s="11">
        <v>482.44</v>
      </c>
      <c r="M244" s="14">
        <f t="shared" si="17"/>
        <v>7257.56</v>
      </c>
    </row>
    <row r="245" spans="1:13" ht="15" x14ac:dyDescent="0.25">
      <c r="A245" s="6">
        <v>237</v>
      </c>
      <c r="B245" s="7" t="s">
        <v>257</v>
      </c>
      <c r="C245" s="7" t="s">
        <v>16</v>
      </c>
      <c r="D245" s="16" t="s">
        <v>23</v>
      </c>
      <c r="E245" s="10" t="s">
        <v>18</v>
      </c>
      <c r="F245" s="8" t="s">
        <v>19</v>
      </c>
      <c r="G245" s="28">
        <v>18920</v>
      </c>
      <c r="H245" s="12">
        <f t="shared" si="18"/>
        <v>543.00400000000002</v>
      </c>
      <c r="I245" s="12">
        <f t="shared" si="19"/>
        <v>575.16800000000001</v>
      </c>
      <c r="J245" s="12">
        <f t="shared" si="15"/>
        <v>17801.828000000001</v>
      </c>
      <c r="K245" s="13">
        <f t="shared" si="16"/>
        <v>0</v>
      </c>
      <c r="L245" s="11">
        <v>1143.17</v>
      </c>
      <c r="M245" s="14">
        <f t="shared" si="17"/>
        <v>17776.830000000002</v>
      </c>
    </row>
    <row r="246" spans="1:13" ht="15" x14ac:dyDescent="0.25">
      <c r="A246" s="15">
        <v>238</v>
      </c>
      <c r="B246" s="7" t="s">
        <v>258</v>
      </c>
      <c r="C246" s="7" t="s">
        <v>16</v>
      </c>
      <c r="D246" s="16" t="s">
        <v>23</v>
      </c>
      <c r="E246" s="10" t="s">
        <v>18</v>
      </c>
      <c r="F246" s="8" t="s">
        <v>19</v>
      </c>
      <c r="G246" s="28">
        <v>25800</v>
      </c>
      <c r="H246" s="12">
        <f t="shared" si="18"/>
        <v>740.46</v>
      </c>
      <c r="I246" s="12">
        <f t="shared" si="19"/>
        <v>784.32</v>
      </c>
      <c r="J246" s="12">
        <f t="shared" si="15"/>
        <v>24275.22</v>
      </c>
      <c r="K246" s="13">
        <f t="shared" si="16"/>
        <v>0</v>
      </c>
      <c r="L246" s="11">
        <v>1549.78</v>
      </c>
      <c r="M246" s="14">
        <f t="shared" si="17"/>
        <v>24250.22</v>
      </c>
    </row>
    <row r="247" spans="1:13" ht="15" x14ac:dyDescent="0.25">
      <c r="A247" s="6">
        <v>239</v>
      </c>
      <c r="B247" s="7" t="s">
        <v>259</v>
      </c>
      <c r="C247" s="7" t="s">
        <v>16</v>
      </c>
      <c r="D247" s="16" t="s">
        <v>23</v>
      </c>
      <c r="E247" s="10" t="s">
        <v>18</v>
      </c>
      <c r="F247" s="8" t="s">
        <v>19</v>
      </c>
      <c r="G247" s="28">
        <v>25800</v>
      </c>
      <c r="H247" s="12">
        <f t="shared" si="18"/>
        <v>740.46</v>
      </c>
      <c r="I247" s="12">
        <f t="shared" si="19"/>
        <v>784.32</v>
      </c>
      <c r="J247" s="12">
        <f t="shared" si="15"/>
        <v>24275.22</v>
      </c>
      <c r="K247" s="13">
        <f t="shared" si="16"/>
        <v>0</v>
      </c>
      <c r="L247" s="11">
        <v>1549.78</v>
      </c>
      <c r="M247" s="14">
        <f t="shared" si="17"/>
        <v>24250.22</v>
      </c>
    </row>
    <row r="248" spans="1:13" ht="15" x14ac:dyDescent="0.25">
      <c r="A248" s="15">
        <v>240</v>
      </c>
      <c r="B248" s="7" t="s">
        <v>260</v>
      </c>
      <c r="C248" s="7" t="s">
        <v>16</v>
      </c>
      <c r="D248" s="16" t="s">
        <v>17</v>
      </c>
      <c r="E248" s="10" t="s">
        <v>18</v>
      </c>
      <c r="F248" s="8" t="s">
        <v>19</v>
      </c>
      <c r="G248" s="28">
        <v>20640</v>
      </c>
      <c r="H248" s="12">
        <f t="shared" si="18"/>
        <v>592.36800000000005</v>
      </c>
      <c r="I248" s="12">
        <f t="shared" si="19"/>
        <v>627.45600000000002</v>
      </c>
      <c r="J248" s="12">
        <f t="shared" si="15"/>
        <v>19420.175999999999</v>
      </c>
      <c r="K248" s="13">
        <f t="shared" si="16"/>
        <v>0</v>
      </c>
      <c r="L248" s="11">
        <v>1244.83</v>
      </c>
      <c r="M248" s="14">
        <f t="shared" si="17"/>
        <v>19395.169999999998</v>
      </c>
    </row>
    <row r="249" spans="1:13" ht="15" x14ac:dyDescent="0.25">
      <c r="A249" s="6">
        <v>241</v>
      </c>
      <c r="B249" s="7" t="s">
        <v>261</v>
      </c>
      <c r="C249" s="7" t="s">
        <v>16</v>
      </c>
      <c r="D249" s="16" t="s">
        <v>17</v>
      </c>
      <c r="E249" s="10" t="s">
        <v>18</v>
      </c>
      <c r="F249" s="8" t="s">
        <v>19</v>
      </c>
      <c r="G249" s="28">
        <v>10320</v>
      </c>
      <c r="H249" s="12">
        <f t="shared" si="18"/>
        <v>296.18400000000003</v>
      </c>
      <c r="I249" s="12">
        <f t="shared" si="19"/>
        <v>313.72800000000001</v>
      </c>
      <c r="J249" s="12">
        <f t="shared" si="15"/>
        <v>9710.0879999999997</v>
      </c>
      <c r="K249" s="13">
        <f t="shared" si="16"/>
        <v>0</v>
      </c>
      <c r="L249" s="11">
        <v>634.91</v>
      </c>
      <c r="M249" s="14">
        <f t="shared" si="17"/>
        <v>9685.09</v>
      </c>
    </row>
    <row r="250" spans="1:13" ht="15" x14ac:dyDescent="0.25">
      <c r="A250" s="15">
        <v>242</v>
      </c>
      <c r="B250" s="7" t="s">
        <v>262</v>
      </c>
      <c r="C250" s="7" t="s">
        <v>16</v>
      </c>
      <c r="D250" s="16" t="s">
        <v>23</v>
      </c>
      <c r="E250" s="10" t="s">
        <v>18</v>
      </c>
      <c r="F250" s="8" t="s">
        <v>19</v>
      </c>
      <c r="G250" s="28">
        <v>59340</v>
      </c>
      <c r="H250" s="12">
        <f t="shared" si="18"/>
        <v>1703.058</v>
      </c>
      <c r="I250" s="12">
        <f t="shared" si="19"/>
        <v>1803.9359999999999</v>
      </c>
      <c r="J250" s="12">
        <f t="shared" si="15"/>
        <v>55833.006000000001</v>
      </c>
      <c r="K250" s="13">
        <f t="shared" si="16"/>
        <v>3362.4510333333342</v>
      </c>
      <c r="L250" s="11">
        <v>6894.45</v>
      </c>
      <c r="M250" s="14">
        <f t="shared" si="17"/>
        <v>52445.55</v>
      </c>
    </row>
    <row r="251" spans="1:13" ht="15" x14ac:dyDescent="0.25">
      <c r="A251" s="6">
        <v>243</v>
      </c>
      <c r="B251" s="7" t="s">
        <v>263</v>
      </c>
      <c r="C251" s="7" t="s">
        <v>16</v>
      </c>
      <c r="D251" s="16" t="s">
        <v>17</v>
      </c>
      <c r="E251" s="10" t="s">
        <v>18</v>
      </c>
      <c r="F251" s="8" t="s">
        <v>19</v>
      </c>
      <c r="G251" s="28">
        <v>34400</v>
      </c>
      <c r="H251" s="12">
        <f t="shared" si="18"/>
        <v>987.28</v>
      </c>
      <c r="I251" s="12">
        <f t="shared" si="19"/>
        <v>1045.76</v>
      </c>
      <c r="J251" s="12">
        <f t="shared" si="15"/>
        <v>32366.959999999999</v>
      </c>
      <c r="K251" s="13">
        <f t="shared" si="16"/>
        <v>0</v>
      </c>
      <c r="L251" s="11">
        <v>2058.04</v>
      </c>
      <c r="M251" s="14">
        <f t="shared" si="17"/>
        <v>32341.96</v>
      </c>
    </row>
    <row r="252" spans="1:13" ht="15" x14ac:dyDescent="0.25">
      <c r="A252" s="15">
        <v>244</v>
      </c>
      <c r="B252" s="7" t="s">
        <v>264</v>
      </c>
      <c r="C252" s="7" t="s">
        <v>16</v>
      </c>
      <c r="D252" s="16" t="s">
        <v>23</v>
      </c>
      <c r="E252" s="10" t="s">
        <v>18</v>
      </c>
      <c r="F252" s="8" t="s">
        <v>19</v>
      </c>
      <c r="G252" s="28">
        <v>51600</v>
      </c>
      <c r="H252" s="12">
        <f t="shared" si="18"/>
        <v>1480.92</v>
      </c>
      <c r="I252" s="12">
        <f t="shared" si="19"/>
        <v>1568.64</v>
      </c>
      <c r="J252" s="12">
        <f t="shared" si="15"/>
        <v>48550.44</v>
      </c>
      <c r="K252" s="13">
        <f t="shared" si="16"/>
        <v>2079.8158750000002</v>
      </c>
      <c r="L252" s="11">
        <v>5154.38</v>
      </c>
      <c r="M252" s="14">
        <f t="shared" si="17"/>
        <v>46445.62</v>
      </c>
    </row>
    <row r="253" spans="1:13" ht="15" x14ac:dyDescent="0.25">
      <c r="A253" s="6">
        <v>245</v>
      </c>
      <c r="B253" s="7" t="s">
        <v>265</v>
      </c>
      <c r="C253" s="7" t="s">
        <v>47</v>
      </c>
      <c r="D253" s="16" t="s">
        <v>23</v>
      </c>
      <c r="E253" s="10" t="s">
        <v>18</v>
      </c>
      <c r="F253" s="8" t="s">
        <v>19</v>
      </c>
      <c r="G253" s="28">
        <v>5160</v>
      </c>
      <c r="H253" s="12">
        <f t="shared" si="18"/>
        <v>148.09200000000001</v>
      </c>
      <c r="I253" s="12">
        <f t="shared" si="19"/>
        <v>156.864</v>
      </c>
      <c r="J253" s="12">
        <f t="shared" si="15"/>
        <v>4855.0439999999999</v>
      </c>
      <c r="K253" s="13">
        <f t="shared" si="16"/>
        <v>0</v>
      </c>
      <c r="L253" s="11">
        <v>329.95</v>
      </c>
      <c r="M253" s="14">
        <f t="shared" si="17"/>
        <v>4830.05</v>
      </c>
    </row>
    <row r="254" spans="1:13" ht="15" x14ac:dyDescent="0.25">
      <c r="A254" s="15">
        <v>246</v>
      </c>
      <c r="B254" s="7" t="s">
        <v>266</v>
      </c>
      <c r="C254" s="7" t="s">
        <v>16</v>
      </c>
      <c r="D254" s="16" t="s">
        <v>17</v>
      </c>
      <c r="E254" s="10" t="s">
        <v>18</v>
      </c>
      <c r="F254" s="8" t="s">
        <v>19</v>
      </c>
      <c r="G254" s="28">
        <v>15480</v>
      </c>
      <c r="H254" s="12">
        <f t="shared" si="18"/>
        <v>444.27600000000001</v>
      </c>
      <c r="I254" s="12">
        <f t="shared" si="19"/>
        <v>470.59199999999998</v>
      </c>
      <c r="J254" s="12">
        <f t="shared" si="15"/>
        <v>14565.132</v>
      </c>
      <c r="K254" s="13">
        <f t="shared" si="16"/>
        <v>0</v>
      </c>
      <c r="L254" s="11">
        <v>939.87</v>
      </c>
      <c r="M254" s="14">
        <f t="shared" si="17"/>
        <v>14540.13</v>
      </c>
    </row>
    <row r="255" spans="1:13" ht="15" x14ac:dyDescent="0.25">
      <c r="A255" s="6">
        <v>247</v>
      </c>
      <c r="B255" s="7" t="s">
        <v>267</v>
      </c>
      <c r="C255" s="7" t="s">
        <v>47</v>
      </c>
      <c r="D255" s="16" t="s">
        <v>17</v>
      </c>
      <c r="E255" s="10" t="s">
        <v>18</v>
      </c>
      <c r="F255" s="8" t="s">
        <v>19</v>
      </c>
      <c r="G255" s="28">
        <v>61920</v>
      </c>
      <c r="H255" s="12">
        <f t="shared" si="18"/>
        <v>1777.104</v>
      </c>
      <c r="I255" s="12">
        <f t="shared" si="19"/>
        <v>1882.3679999999999</v>
      </c>
      <c r="J255" s="12">
        <f t="shared" si="15"/>
        <v>58260.527999999998</v>
      </c>
      <c r="K255" s="13">
        <f t="shared" si="16"/>
        <v>3847.9554333333331</v>
      </c>
      <c r="L255" s="11">
        <v>15065.41</v>
      </c>
      <c r="M255" s="14">
        <f t="shared" si="17"/>
        <v>46854.59</v>
      </c>
    </row>
    <row r="256" spans="1:13" ht="15" x14ac:dyDescent="0.25">
      <c r="A256" s="15">
        <v>248</v>
      </c>
      <c r="B256" s="7" t="s">
        <v>268</v>
      </c>
      <c r="C256" s="7" t="s">
        <v>16</v>
      </c>
      <c r="D256" s="16" t="s">
        <v>17</v>
      </c>
      <c r="E256" s="10" t="s">
        <v>18</v>
      </c>
      <c r="F256" s="8" t="s">
        <v>19</v>
      </c>
      <c r="G256" s="28">
        <v>30960</v>
      </c>
      <c r="H256" s="12">
        <f t="shared" si="18"/>
        <v>888.55200000000002</v>
      </c>
      <c r="I256" s="12">
        <f t="shared" si="19"/>
        <v>941.18399999999997</v>
      </c>
      <c r="J256" s="12">
        <f t="shared" si="15"/>
        <v>29130.263999999999</v>
      </c>
      <c r="K256" s="13">
        <f t="shared" si="16"/>
        <v>0</v>
      </c>
      <c r="L256" s="11">
        <v>1854.73</v>
      </c>
      <c r="M256" s="14">
        <f t="shared" si="17"/>
        <v>29105.27</v>
      </c>
    </row>
    <row r="257" spans="1:13" ht="15" x14ac:dyDescent="0.25">
      <c r="A257" s="6">
        <v>249</v>
      </c>
      <c r="B257" s="7" t="s">
        <v>269</v>
      </c>
      <c r="C257" s="7" t="s">
        <v>16</v>
      </c>
      <c r="D257" s="16" t="s">
        <v>23</v>
      </c>
      <c r="E257" s="10" t="s">
        <v>18</v>
      </c>
      <c r="F257" s="8" t="s">
        <v>19</v>
      </c>
      <c r="G257" s="28">
        <v>13760</v>
      </c>
      <c r="H257" s="12">
        <f t="shared" si="18"/>
        <v>394.91199999999998</v>
      </c>
      <c r="I257" s="12">
        <f t="shared" si="19"/>
        <v>418.30399999999997</v>
      </c>
      <c r="J257" s="12">
        <f t="shared" si="15"/>
        <v>12946.784</v>
      </c>
      <c r="K257" s="13">
        <f t="shared" si="16"/>
        <v>0</v>
      </c>
      <c r="L257" s="11">
        <v>838.21</v>
      </c>
      <c r="M257" s="14">
        <f t="shared" si="17"/>
        <v>12921.79</v>
      </c>
    </row>
    <row r="258" spans="1:13" ht="15" x14ac:dyDescent="0.25">
      <c r="A258" s="15">
        <v>250</v>
      </c>
      <c r="B258" s="7" t="s">
        <v>270</v>
      </c>
      <c r="C258" s="7" t="s">
        <v>16</v>
      </c>
      <c r="D258" s="16" t="s">
        <v>17</v>
      </c>
      <c r="E258" s="10" t="s">
        <v>18</v>
      </c>
      <c r="F258" s="8" t="s">
        <v>19</v>
      </c>
      <c r="G258" s="28">
        <v>20640</v>
      </c>
      <c r="H258" s="12">
        <f t="shared" si="18"/>
        <v>592.36800000000005</v>
      </c>
      <c r="I258" s="12">
        <f t="shared" si="19"/>
        <v>627.45600000000002</v>
      </c>
      <c r="J258" s="12">
        <f t="shared" si="15"/>
        <v>19420.175999999999</v>
      </c>
      <c r="K258" s="13">
        <f t="shared" si="16"/>
        <v>0</v>
      </c>
      <c r="L258" s="11">
        <v>1244.83</v>
      </c>
      <c r="M258" s="14">
        <f t="shared" si="17"/>
        <v>19395.169999999998</v>
      </c>
    </row>
    <row r="259" spans="1:13" ht="15" x14ac:dyDescent="0.25">
      <c r="A259" s="6">
        <v>251</v>
      </c>
      <c r="B259" s="7" t="s">
        <v>271</v>
      </c>
      <c r="C259" s="7" t="s">
        <v>16</v>
      </c>
      <c r="D259" s="16" t="s">
        <v>17</v>
      </c>
      <c r="E259" s="10" t="s">
        <v>18</v>
      </c>
      <c r="F259" s="8" t="s">
        <v>19</v>
      </c>
      <c r="G259" s="28">
        <v>41280</v>
      </c>
      <c r="H259" s="12">
        <f t="shared" si="18"/>
        <v>1184.7360000000001</v>
      </c>
      <c r="I259" s="12">
        <f t="shared" si="19"/>
        <v>1254.912</v>
      </c>
      <c r="J259" s="12">
        <f t="shared" si="15"/>
        <v>38840.351999999999</v>
      </c>
      <c r="K259" s="13">
        <f t="shared" si="16"/>
        <v>623.30267499999968</v>
      </c>
      <c r="L259" s="11">
        <v>9014.8700000000008</v>
      </c>
      <c r="M259" s="14">
        <f t="shared" si="17"/>
        <v>32265.129999999997</v>
      </c>
    </row>
    <row r="260" spans="1:13" ht="15" x14ac:dyDescent="0.25">
      <c r="A260" s="15">
        <v>252</v>
      </c>
      <c r="B260" s="7" t="s">
        <v>272</v>
      </c>
      <c r="C260" s="7" t="s">
        <v>16</v>
      </c>
      <c r="D260" s="16" t="s">
        <v>17</v>
      </c>
      <c r="E260" s="10" t="s">
        <v>18</v>
      </c>
      <c r="F260" s="8" t="s">
        <v>19</v>
      </c>
      <c r="G260" s="28">
        <v>3440</v>
      </c>
      <c r="H260" s="12">
        <f t="shared" si="18"/>
        <v>98.727999999999994</v>
      </c>
      <c r="I260" s="12">
        <f t="shared" si="19"/>
        <v>104.57599999999999</v>
      </c>
      <c r="J260" s="12">
        <f t="shared" si="15"/>
        <v>3236.6959999999999</v>
      </c>
      <c r="K260" s="13">
        <f t="shared" si="16"/>
        <v>0</v>
      </c>
      <c r="L260" s="11">
        <v>228.31</v>
      </c>
      <c r="M260" s="14">
        <f t="shared" si="17"/>
        <v>3211.69</v>
      </c>
    </row>
    <row r="261" spans="1:13" ht="15" x14ac:dyDescent="0.25">
      <c r="A261" s="6">
        <v>253</v>
      </c>
      <c r="B261" s="7" t="s">
        <v>273</v>
      </c>
      <c r="C261" s="7" t="s">
        <v>16</v>
      </c>
      <c r="D261" s="16" t="s">
        <v>23</v>
      </c>
      <c r="E261" s="10" t="s">
        <v>18</v>
      </c>
      <c r="F261" s="8" t="s">
        <v>19</v>
      </c>
      <c r="G261" s="28">
        <v>20640</v>
      </c>
      <c r="H261" s="12">
        <f t="shared" si="18"/>
        <v>592.36800000000005</v>
      </c>
      <c r="I261" s="12">
        <f t="shared" si="19"/>
        <v>627.45600000000002</v>
      </c>
      <c r="J261" s="12">
        <f t="shared" si="15"/>
        <v>19420.175999999999</v>
      </c>
      <c r="K261" s="13">
        <f t="shared" si="16"/>
        <v>0</v>
      </c>
      <c r="L261" s="11">
        <v>1244.83</v>
      </c>
      <c r="M261" s="14">
        <f t="shared" si="17"/>
        <v>19395.169999999998</v>
      </c>
    </row>
    <row r="262" spans="1:13" ht="15" x14ac:dyDescent="0.25">
      <c r="A262" s="15">
        <v>254</v>
      </c>
      <c r="B262" s="7" t="s">
        <v>274</v>
      </c>
      <c r="C262" s="7" t="s">
        <v>16</v>
      </c>
      <c r="D262" s="16" t="s">
        <v>23</v>
      </c>
      <c r="E262" s="10" t="s">
        <v>18</v>
      </c>
      <c r="F262" s="8" t="s">
        <v>19</v>
      </c>
      <c r="G262" s="28">
        <v>25800</v>
      </c>
      <c r="H262" s="12">
        <f t="shared" si="18"/>
        <v>740.46</v>
      </c>
      <c r="I262" s="12">
        <f t="shared" si="19"/>
        <v>784.32</v>
      </c>
      <c r="J262" s="12">
        <f t="shared" si="15"/>
        <v>24275.22</v>
      </c>
      <c r="K262" s="13">
        <f t="shared" si="16"/>
        <v>0</v>
      </c>
      <c r="L262" s="11">
        <v>1549.78</v>
      </c>
      <c r="M262" s="14">
        <f t="shared" si="17"/>
        <v>24250.22</v>
      </c>
    </row>
    <row r="263" spans="1:13" ht="15" x14ac:dyDescent="0.25">
      <c r="A263" s="6">
        <v>255</v>
      </c>
      <c r="B263" s="7" t="s">
        <v>275</v>
      </c>
      <c r="C263" s="7" t="s">
        <v>16</v>
      </c>
      <c r="D263" s="16" t="s">
        <v>23</v>
      </c>
      <c r="E263" s="10" t="s">
        <v>18</v>
      </c>
      <c r="F263" s="8" t="s">
        <v>19</v>
      </c>
      <c r="G263" s="28">
        <v>17200</v>
      </c>
      <c r="H263" s="12">
        <f t="shared" si="18"/>
        <v>493.64</v>
      </c>
      <c r="I263" s="12">
        <f t="shared" si="19"/>
        <v>522.88</v>
      </c>
      <c r="J263" s="12">
        <f t="shared" si="15"/>
        <v>16183.48</v>
      </c>
      <c r="K263" s="13">
        <f t="shared" si="16"/>
        <v>0</v>
      </c>
      <c r="L263" s="11">
        <v>547.88</v>
      </c>
      <c r="M263" s="14">
        <f t="shared" si="17"/>
        <v>16652.12</v>
      </c>
    </row>
    <row r="264" spans="1:13" ht="15" x14ac:dyDescent="0.25">
      <c r="A264" s="15">
        <v>256</v>
      </c>
      <c r="B264" s="7" t="s">
        <v>276</v>
      </c>
      <c r="C264" s="7" t="s">
        <v>16</v>
      </c>
      <c r="D264" s="16" t="s">
        <v>23</v>
      </c>
      <c r="E264" s="10" t="s">
        <v>18</v>
      </c>
      <c r="F264" s="8" t="s">
        <v>19</v>
      </c>
      <c r="G264" s="28">
        <v>41280</v>
      </c>
      <c r="H264" s="12">
        <f t="shared" si="18"/>
        <v>1184.7360000000001</v>
      </c>
      <c r="I264" s="12">
        <f t="shared" si="19"/>
        <v>1254.912</v>
      </c>
      <c r="J264" s="12">
        <f t="shared" si="15"/>
        <v>38840.351999999999</v>
      </c>
      <c r="K264" s="13">
        <f t="shared" si="16"/>
        <v>623.30267499999968</v>
      </c>
      <c r="L264" s="11">
        <v>3087.95</v>
      </c>
      <c r="M264" s="14">
        <f t="shared" si="17"/>
        <v>38192.050000000003</v>
      </c>
    </row>
    <row r="265" spans="1:13" ht="15" x14ac:dyDescent="0.25">
      <c r="A265" s="6">
        <v>257</v>
      </c>
      <c r="B265" s="7" t="s">
        <v>277</v>
      </c>
      <c r="C265" s="7" t="s">
        <v>16</v>
      </c>
      <c r="D265" s="16" t="s">
        <v>23</v>
      </c>
      <c r="E265" s="10" t="s">
        <v>18</v>
      </c>
      <c r="F265" s="8" t="s">
        <v>19</v>
      </c>
      <c r="G265" s="28">
        <v>41280</v>
      </c>
      <c r="H265" s="12">
        <f t="shared" si="18"/>
        <v>1184.7360000000001</v>
      </c>
      <c r="I265" s="12">
        <f t="shared" si="19"/>
        <v>1254.912</v>
      </c>
      <c r="J265" s="12">
        <f t="shared" ref="J265:J293" si="20">G265-(G265*TSS)</f>
        <v>38840.351999999999</v>
      </c>
      <c r="K265" s="13">
        <f t="shared" ref="K265:K293" si="21">IF((J265*12)&lt;=SMAX,0,IF(AND((J265*12)&gt;=SMIN2,(J265*12)&lt;=SMAXN2),(((J265*12)-SMIN2)*PORCN1)/12,IF(AND((J265*12)&gt;=SMIN3,(J265*12)&lt;=SMAXN3),(((((J265*12)-SMIN3)*PORCN2)+VAFN3)/12),(((((J265*12)-SMAXN4)*PORCN3)+VAFN4)/12))))</f>
        <v>623.30267499999968</v>
      </c>
      <c r="L265" s="11">
        <v>2464.65</v>
      </c>
      <c r="M265" s="14">
        <f t="shared" ref="M265:M299" si="22">+G265-L265</f>
        <v>38815.35</v>
      </c>
    </row>
    <row r="266" spans="1:13" ht="15" x14ac:dyDescent="0.25">
      <c r="A266" s="15">
        <v>258</v>
      </c>
      <c r="B266" s="7" t="s">
        <v>278</v>
      </c>
      <c r="C266" s="7" t="s">
        <v>16</v>
      </c>
      <c r="D266" s="16" t="s">
        <v>17</v>
      </c>
      <c r="E266" s="10" t="s">
        <v>18</v>
      </c>
      <c r="F266" s="8" t="s">
        <v>19</v>
      </c>
      <c r="G266" s="28">
        <v>10320</v>
      </c>
      <c r="H266" s="12">
        <f t="shared" ref="H266:H299" si="23">2.87%*G266</f>
        <v>296.18400000000003</v>
      </c>
      <c r="I266" s="12">
        <f t="shared" ref="I266:I299" si="24">3.04%*G266</f>
        <v>313.72800000000001</v>
      </c>
      <c r="J266" s="12">
        <f t="shared" si="20"/>
        <v>9710.0879999999997</v>
      </c>
      <c r="K266" s="13">
        <f t="shared" si="21"/>
        <v>0</v>
      </c>
      <c r="L266" s="11">
        <v>634.91</v>
      </c>
      <c r="M266" s="14">
        <f t="shared" si="22"/>
        <v>9685.09</v>
      </c>
    </row>
    <row r="267" spans="1:13" ht="15" x14ac:dyDescent="0.25">
      <c r="A267" s="6">
        <v>259</v>
      </c>
      <c r="B267" s="7" t="s">
        <v>279</v>
      </c>
      <c r="C267" s="7" t="s">
        <v>16</v>
      </c>
      <c r="D267" s="16" t="s">
        <v>17</v>
      </c>
      <c r="E267" s="10" t="s">
        <v>18</v>
      </c>
      <c r="F267" s="8" t="s">
        <v>19</v>
      </c>
      <c r="G267" s="28">
        <v>30960</v>
      </c>
      <c r="H267" s="12">
        <f t="shared" si="23"/>
        <v>888.55200000000002</v>
      </c>
      <c r="I267" s="12">
        <f t="shared" si="24"/>
        <v>941.18399999999997</v>
      </c>
      <c r="J267" s="12">
        <f t="shared" si="20"/>
        <v>29130.263999999999</v>
      </c>
      <c r="K267" s="13">
        <f t="shared" si="21"/>
        <v>0</v>
      </c>
      <c r="L267" s="11">
        <v>1854.73</v>
      </c>
      <c r="M267" s="14">
        <f t="shared" si="22"/>
        <v>29105.27</v>
      </c>
    </row>
    <row r="268" spans="1:13" ht="15" x14ac:dyDescent="0.25">
      <c r="A268" s="15">
        <v>260</v>
      </c>
      <c r="B268" s="7" t="s">
        <v>280</v>
      </c>
      <c r="C268" s="7" t="s">
        <v>16</v>
      </c>
      <c r="D268" s="16" t="s">
        <v>23</v>
      </c>
      <c r="E268" s="10" t="s">
        <v>18</v>
      </c>
      <c r="F268" s="8" t="s">
        <v>19</v>
      </c>
      <c r="G268" s="28">
        <v>25800</v>
      </c>
      <c r="H268" s="12">
        <f t="shared" si="23"/>
        <v>740.46</v>
      </c>
      <c r="I268" s="12">
        <f t="shared" si="24"/>
        <v>784.32</v>
      </c>
      <c r="J268" s="12">
        <f t="shared" si="20"/>
        <v>24275.22</v>
      </c>
      <c r="K268" s="13">
        <f t="shared" si="21"/>
        <v>0</v>
      </c>
      <c r="L268" s="11">
        <v>1549.78</v>
      </c>
      <c r="M268" s="14">
        <f t="shared" si="22"/>
        <v>24250.22</v>
      </c>
    </row>
    <row r="269" spans="1:13" ht="15" x14ac:dyDescent="0.25">
      <c r="A269" s="6">
        <v>261</v>
      </c>
      <c r="B269" s="7" t="s">
        <v>281</v>
      </c>
      <c r="C269" s="7" t="s">
        <v>16</v>
      </c>
      <c r="D269" s="16" t="s">
        <v>17</v>
      </c>
      <c r="E269" s="10" t="s">
        <v>18</v>
      </c>
      <c r="F269" s="8" t="s">
        <v>19</v>
      </c>
      <c r="G269" s="28">
        <v>20640</v>
      </c>
      <c r="H269" s="12">
        <f t="shared" si="23"/>
        <v>592.36800000000005</v>
      </c>
      <c r="I269" s="12">
        <f t="shared" si="24"/>
        <v>627.45600000000002</v>
      </c>
      <c r="J269" s="12">
        <f t="shared" si="20"/>
        <v>19420.175999999999</v>
      </c>
      <c r="K269" s="13">
        <f t="shared" si="21"/>
        <v>0</v>
      </c>
      <c r="L269" s="11">
        <v>1244.83</v>
      </c>
      <c r="M269" s="14">
        <f t="shared" si="22"/>
        <v>19395.169999999998</v>
      </c>
    </row>
    <row r="270" spans="1:13" ht="15" x14ac:dyDescent="0.25">
      <c r="A270" s="15">
        <v>262</v>
      </c>
      <c r="B270" s="7" t="s">
        <v>282</v>
      </c>
      <c r="C270" s="7" t="s">
        <v>16</v>
      </c>
      <c r="D270" s="16" t="s">
        <v>23</v>
      </c>
      <c r="E270" s="10" t="s">
        <v>18</v>
      </c>
      <c r="F270" s="8" t="s">
        <v>19</v>
      </c>
      <c r="G270" s="28">
        <v>55040</v>
      </c>
      <c r="H270" s="12">
        <f t="shared" si="23"/>
        <v>1579.6479999999999</v>
      </c>
      <c r="I270" s="12">
        <f t="shared" si="24"/>
        <v>1673.2159999999999</v>
      </c>
      <c r="J270" s="12">
        <f t="shared" si="20"/>
        <v>51787.135999999999</v>
      </c>
      <c r="K270" s="13">
        <f t="shared" si="21"/>
        <v>2565.3202749999996</v>
      </c>
      <c r="L270" s="11">
        <v>5843.19</v>
      </c>
      <c r="M270" s="14">
        <f t="shared" si="22"/>
        <v>49196.81</v>
      </c>
    </row>
    <row r="271" spans="1:13" ht="15" x14ac:dyDescent="0.25">
      <c r="A271" s="6">
        <v>263</v>
      </c>
      <c r="B271" s="7" t="s">
        <v>283</v>
      </c>
      <c r="C271" s="7" t="s">
        <v>16</v>
      </c>
      <c r="D271" s="16" t="s">
        <v>17</v>
      </c>
      <c r="E271" s="10" t="s">
        <v>18</v>
      </c>
      <c r="F271" s="8" t="s">
        <v>19</v>
      </c>
      <c r="G271" s="28">
        <v>20640</v>
      </c>
      <c r="H271" s="12">
        <f t="shared" si="23"/>
        <v>592.36800000000005</v>
      </c>
      <c r="I271" s="12">
        <f t="shared" si="24"/>
        <v>627.45600000000002</v>
      </c>
      <c r="J271" s="12">
        <f t="shared" si="20"/>
        <v>19420.175999999999</v>
      </c>
      <c r="K271" s="13">
        <f t="shared" si="21"/>
        <v>0</v>
      </c>
      <c r="L271" s="11">
        <v>1244.83</v>
      </c>
      <c r="M271" s="14">
        <f t="shared" si="22"/>
        <v>19395.169999999998</v>
      </c>
    </row>
    <row r="272" spans="1:13" ht="15" x14ac:dyDescent="0.25">
      <c r="A272" s="15">
        <v>264</v>
      </c>
      <c r="B272" s="7" t="s">
        <v>284</v>
      </c>
      <c r="C272" s="7" t="s">
        <v>16</v>
      </c>
      <c r="D272" s="16" t="s">
        <v>17</v>
      </c>
      <c r="E272" s="10" t="s">
        <v>18</v>
      </c>
      <c r="F272" s="8" t="s">
        <v>19</v>
      </c>
      <c r="G272" s="28">
        <v>27520</v>
      </c>
      <c r="H272" s="12">
        <f t="shared" si="23"/>
        <v>789.82399999999996</v>
      </c>
      <c r="I272" s="12">
        <f t="shared" si="24"/>
        <v>836.60799999999995</v>
      </c>
      <c r="J272" s="12">
        <f t="shared" si="20"/>
        <v>25893.567999999999</v>
      </c>
      <c r="K272" s="13">
        <f t="shared" si="21"/>
        <v>0</v>
      </c>
      <c r="L272" s="11">
        <v>1651.43</v>
      </c>
      <c r="M272" s="14">
        <f t="shared" si="22"/>
        <v>25868.57</v>
      </c>
    </row>
    <row r="273" spans="1:13" ht="15" x14ac:dyDescent="0.25">
      <c r="A273" s="6">
        <v>265</v>
      </c>
      <c r="B273" s="7" t="s">
        <v>285</v>
      </c>
      <c r="C273" s="7" t="s">
        <v>16</v>
      </c>
      <c r="D273" s="16" t="s">
        <v>23</v>
      </c>
      <c r="E273" s="10" t="s">
        <v>18</v>
      </c>
      <c r="F273" s="8" t="s">
        <v>19</v>
      </c>
      <c r="G273" s="28">
        <v>5160</v>
      </c>
      <c r="H273" s="12">
        <f t="shared" si="23"/>
        <v>148.09200000000001</v>
      </c>
      <c r="I273" s="12">
        <f t="shared" si="24"/>
        <v>156.864</v>
      </c>
      <c r="J273" s="12">
        <f t="shared" si="20"/>
        <v>4855.0439999999999</v>
      </c>
      <c r="K273" s="13">
        <f t="shared" si="21"/>
        <v>0</v>
      </c>
      <c r="L273" s="11">
        <v>329.95</v>
      </c>
      <c r="M273" s="14">
        <f t="shared" si="22"/>
        <v>4830.05</v>
      </c>
    </row>
    <row r="274" spans="1:13" ht="15" x14ac:dyDescent="0.25">
      <c r="A274" s="15">
        <v>266</v>
      </c>
      <c r="B274" s="7" t="s">
        <v>286</v>
      </c>
      <c r="C274" s="7" t="s">
        <v>47</v>
      </c>
      <c r="D274" s="16" t="s">
        <v>23</v>
      </c>
      <c r="E274" s="10" t="s">
        <v>18</v>
      </c>
      <c r="F274" s="8" t="s">
        <v>19</v>
      </c>
      <c r="G274" s="28">
        <v>8600</v>
      </c>
      <c r="H274" s="12">
        <f t="shared" si="23"/>
        <v>246.82</v>
      </c>
      <c r="I274" s="12">
        <f t="shared" si="24"/>
        <v>261.44</v>
      </c>
      <c r="J274" s="12">
        <f t="shared" si="20"/>
        <v>8091.74</v>
      </c>
      <c r="K274" s="13">
        <f t="shared" si="21"/>
        <v>0</v>
      </c>
      <c r="L274" s="11">
        <v>533.26</v>
      </c>
      <c r="M274" s="14">
        <f t="shared" si="22"/>
        <v>8066.74</v>
      </c>
    </row>
    <row r="275" spans="1:13" ht="15" x14ac:dyDescent="0.25">
      <c r="A275" s="6">
        <v>267</v>
      </c>
      <c r="B275" s="7" t="s">
        <v>287</v>
      </c>
      <c r="C275" s="7" t="s">
        <v>16</v>
      </c>
      <c r="D275" s="16" t="s">
        <v>23</v>
      </c>
      <c r="E275" s="10" t="s">
        <v>18</v>
      </c>
      <c r="F275" s="8" t="s">
        <v>19</v>
      </c>
      <c r="G275" s="28">
        <v>20640</v>
      </c>
      <c r="H275" s="12">
        <f t="shared" si="23"/>
        <v>592.36800000000005</v>
      </c>
      <c r="I275" s="12">
        <f t="shared" si="24"/>
        <v>627.45600000000002</v>
      </c>
      <c r="J275" s="12">
        <f t="shared" si="20"/>
        <v>19420.175999999999</v>
      </c>
      <c r="K275" s="13">
        <f t="shared" si="21"/>
        <v>0</v>
      </c>
      <c r="L275" s="11">
        <v>1244.83</v>
      </c>
      <c r="M275" s="14">
        <f t="shared" si="22"/>
        <v>19395.169999999998</v>
      </c>
    </row>
    <row r="276" spans="1:13" ht="15" x14ac:dyDescent="0.25">
      <c r="A276" s="15">
        <v>268</v>
      </c>
      <c r="B276" s="7" t="s">
        <v>288</v>
      </c>
      <c r="C276" s="7" t="s">
        <v>16</v>
      </c>
      <c r="D276" s="16" t="s">
        <v>23</v>
      </c>
      <c r="E276" s="10" t="s">
        <v>18</v>
      </c>
      <c r="F276" s="8" t="s">
        <v>19</v>
      </c>
      <c r="G276" s="28">
        <v>15480</v>
      </c>
      <c r="H276" s="12">
        <f t="shared" si="23"/>
        <v>444.27600000000001</v>
      </c>
      <c r="I276" s="12">
        <f t="shared" si="24"/>
        <v>470.59199999999998</v>
      </c>
      <c r="J276" s="12">
        <f t="shared" si="20"/>
        <v>14565.132</v>
      </c>
      <c r="K276" s="13">
        <f t="shared" si="21"/>
        <v>0</v>
      </c>
      <c r="L276" s="11">
        <v>939.87</v>
      </c>
      <c r="M276" s="14">
        <f t="shared" si="22"/>
        <v>14540.13</v>
      </c>
    </row>
    <row r="277" spans="1:13" ht="15" x14ac:dyDescent="0.25">
      <c r="A277" s="6">
        <v>269</v>
      </c>
      <c r="B277" s="7" t="s">
        <v>289</v>
      </c>
      <c r="C277" s="7" t="s">
        <v>16</v>
      </c>
      <c r="D277" s="16" t="s">
        <v>23</v>
      </c>
      <c r="E277" s="10" t="s">
        <v>18</v>
      </c>
      <c r="F277" s="8" t="s">
        <v>19</v>
      </c>
      <c r="G277" s="28">
        <v>15480</v>
      </c>
      <c r="H277" s="12">
        <f t="shared" si="23"/>
        <v>444.27600000000001</v>
      </c>
      <c r="I277" s="12">
        <f t="shared" si="24"/>
        <v>470.59199999999998</v>
      </c>
      <c r="J277" s="12">
        <f t="shared" si="20"/>
        <v>14565.132</v>
      </c>
      <c r="K277" s="13">
        <f t="shared" si="21"/>
        <v>0</v>
      </c>
      <c r="L277" s="11">
        <v>939.87</v>
      </c>
      <c r="M277" s="14">
        <f t="shared" si="22"/>
        <v>14540.13</v>
      </c>
    </row>
    <row r="278" spans="1:13" ht="15" x14ac:dyDescent="0.25">
      <c r="A278" s="15">
        <v>270</v>
      </c>
      <c r="B278" s="7" t="s">
        <v>290</v>
      </c>
      <c r="C278" s="7" t="s">
        <v>16</v>
      </c>
      <c r="D278" s="16" t="s">
        <v>17</v>
      </c>
      <c r="E278" s="10" t="s">
        <v>18</v>
      </c>
      <c r="F278" s="8" t="s">
        <v>19</v>
      </c>
      <c r="G278" s="28">
        <v>20640</v>
      </c>
      <c r="H278" s="12">
        <f t="shared" si="23"/>
        <v>592.36800000000005</v>
      </c>
      <c r="I278" s="12">
        <f t="shared" si="24"/>
        <v>627.45600000000002</v>
      </c>
      <c r="J278" s="12">
        <f t="shared" si="20"/>
        <v>19420.175999999999</v>
      </c>
      <c r="K278" s="13">
        <f t="shared" si="21"/>
        <v>0</v>
      </c>
      <c r="L278" s="11">
        <v>1244.83</v>
      </c>
      <c r="M278" s="14">
        <f t="shared" si="22"/>
        <v>19395.169999999998</v>
      </c>
    </row>
    <row r="279" spans="1:13" ht="15" x14ac:dyDescent="0.25">
      <c r="A279" s="6">
        <v>271</v>
      </c>
      <c r="B279" s="7" t="s">
        <v>291</v>
      </c>
      <c r="C279" s="7" t="s">
        <v>16</v>
      </c>
      <c r="D279" s="16" t="s">
        <v>23</v>
      </c>
      <c r="E279" s="10" t="s">
        <v>18</v>
      </c>
      <c r="F279" s="8" t="s">
        <v>19</v>
      </c>
      <c r="G279" s="28">
        <v>17200</v>
      </c>
      <c r="H279" s="12">
        <f t="shared" si="23"/>
        <v>493.64</v>
      </c>
      <c r="I279" s="12">
        <f t="shared" si="24"/>
        <v>522.88</v>
      </c>
      <c r="J279" s="12">
        <f t="shared" si="20"/>
        <v>16183.48</v>
      </c>
      <c r="K279" s="13">
        <f t="shared" si="21"/>
        <v>0</v>
      </c>
      <c r="L279" s="11">
        <v>1041.52</v>
      </c>
      <c r="M279" s="14">
        <f t="shared" si="22"/>
        <v>16158.48</v>
      </c>
    </row>
    <row r="280" spans="1:13" ht="15" x14ac:dyDescent="0.25">
      <c r="A280" s="15">
        <v>272</v>
      </c>
      <c r="B280" s="7" t="s">
        <v>292</v>
      </c>
      <c r="C280" s="7" t="s">
        <v>16</v>
      </c>
      <c r="D280" s="16" t="s">
        <v>17</v>
      </c>
      <c r="E280" s="10" t="s">
        <v>18</v>
      </c>
      <c r="F280" s="8" t="s">
        <v>19</v>
      </c>
      <c r="G280" s="28">
        <v>24080</v>
      </c>
      <c r="H280" s="12">
        <f t="shared" si="23"/>
        <v>691.096</v>
      </c>
      <c r="I280" s="12">
        <f t="shared" si="24"/>
        <v>732.03200000000004</v>
      </c>
      <c r="J280" s="12">
        <f t="shared" si="20"/>
        <v>22656.871999999999</v>
      </c>
      <c r="K280" s="13">
        <f t="shared" si="21"/>
        <v>0</v>
      </c>
      <c r="L280" s="11">
        <v>1448.13</v>
      </c>
      <c r="M280" s="14">
        <f t="shared" si="22"/>
        <v>22631.87</v>
      </c>
    </row>
    <row r="281" spans="1:13" ht="15" x14ac:dyDescent="0.25">
      <c r="A281" s="6">
        <v>273</v>
      </c>
      <c r="B281" s="7" t="s">
        <v>293</v>
      </c>
      <c r="C281" s="7" t="s">
        <v>16</v>
      </c>
      <c r="D281" s="16" t="s">
        <v>17</v>
      </c>
      <c r="E281" s="10" t="s">
        <v>18</v>
      </c>
      <c r="F281" s="8" t="s">
        <v>19</v>
      </c>
      <c r="G281" s="28">
        <v>7740</v>
      </c>
      <c r="H281" s="12">
        <f t="shared" si="23"/>
        <v>222.13800000000001</v>
      </c>
      <c r="I281" s="12">
        <f t="shared" si="24"/>
        <v>235.29599999999999</v>
      </c>
      <c r="J281" s="12">
        <f t="shared" si="20"/>
        <v>7282.5659999999998</v>
      </c>
      <c r="K281" s="13">
        <f t="shared" si="21"/>
        <v>0</v>
      </c>
      <c r="L281" s="11">
        <v>482.44</v>
      </c>
      <c r="M281" s="14">
        <f t="shared" si="22"/>
        <v>7257.56</v>
      </c>
    </row>
    <row r="282" spans="1:13" ht="15" x14ac:dyDescent="0.25">
      <c r="A282" s="15">
        <v>274</v>
      </c>
      <c r="B282" s="7" t="s">
        <v>294</v>
      </c>
      <c r="C282" s="7" t="s">
        <v>16</v>
      </c>
      <c r="D282" s="16" t="s">
        <v>17</v>
      </c>
      <c r="E282" s="10" t="s">
        <v>18</v>
      </c>
      <c r="F282" s="8" t="s">
        <v>19</v>
      </c>
      <c r="G282" s="28">
        <v>21070</v>
      </c>
      <c r="H282" s="12">
        <f t="shared" si="23"/>
        <v>604.70899999999995</v>
      </c>
      <c r="I282" s="12">
        <f t="shared" si="24"/>
        <v>640.52800000000002</v>
      </c>
      <c r="J282" s="12">
        <f t="shared" si="20"/>
        <v>19824.762999999999</v>
      </c>
      <c r="K282" s="13">
        <f t="shared" si="21"/>
        <v>0</v>
      </c>
      <c r="L282" s="11">
        <v>1270.24</v>
      </c>
      <c r="M282" s="14">
        <f t="shared" si="22"/>
        <v>19799.759999999998</v>
      </c>
    </row>
    <row r="283" spans="1:13" ht="15" x14ac:dyDescent="0.25">
      <c r="A283" s="6">
        <v>275</v>
      </c>
      <c r="B283" s="7" t="s">
        <v>295</v>
      </c>
      <c r="C283" s="7" t="s">
        <v>16</v>
      </c>
      <c r="D283" s="10" t="s">
        <v>17</v>
      </c>
      <c r="E283" s="10" t="s">
        <v>18</v>
      </c>
      <c r="F283" s="8" t="s">
        <v>19</v>
      </c>
      <c r="G283" s="28">
        <v>6020</v>
      </c>
      <c r="H283" s="11">
        <f t="shared" si="23"/>
        <v>172.774</v>
      </c>
      <c r="I283" s="11">
        <f t="shared" si="24"/>
        <v>183.00800000000001</v>
      </c>
      <c r="J283" s="12">
        <f t="shared" si="20"/>
        <v>5664.2179999999998</v>
      </c>
      <c r="K283" s="13">
        <f t="shared" si="21"/>
        <v>0</v>
      </c>
      <c r="L283" s="11">
        <v>380.78</v>
      </c>
      <c r="M283" s="14">
        <f t="shared" si="22"/>
        <v>5639.22</v>
      </c>
    </row>
    <row r="284" spans="1:13" ht="15" x14ac:dyDescent="0.25">
      <c r="A284" s="15">
        <v>276</v>
      </c>
      <c r="B284" s="7" t="s">
        <v>296</v>
      </c>
      <c r="C284" s="7" t="s">
        <v>16</v>
      </c>
      <c r="D284" s="10" t="s">
        <v>17</v>
      </c>
      <c r="E284" s="10" t="s">
        <v>18</v>
      </c>
      <c r="F284" s="8" t="s">
        <v>19</v>
      </c>
      <c r="G284" s="28">
        <v>17200</v>
      </c>
      <c r="H284" s="11">
        <f t="shared" si="23"/>
        <v>493.64</v>
      </c>
      <c r="I284" s="11">
        <f t="shared" si="24"/>
        <v>522.88</v>
      </c>
      <c r="J284" s="12">
        <f t="shared" si="20"/>
        <v>16183.48</v>
      </c>
      <c r="K284" s="13">
        <f t="shared" si="21"/>
        <v>0</v>
      </c>
      <c r="L284" s="11">
        <v>1041.52</v>
      </c>
      <c r="M284" s="14">
        <f t="shared" si="22"/>
        <v>16158.48</v>
      </c>
    </row>
    <row r="285" spans="1:13" ht="15" x14ac:dyDescent="0.25">
      <c r="A285" s="6">
        <v>277</v>
      </c>
      <c r="B285" s="7" t="s">
        <v>297</v>
      </c>
      <c r="C285" s="7" t="s">
        <v>16</v>
      </c>
      <c r="D285" s="10" t="s">
        <v>23</v>
      </c>
      <c r="E285" s="10" t="s">
        <v>18</v>
      </c>
      <c r="F285" s="8" t="s">
        <v>19</v>
      </c>
      <c r="G285" s="28">
        <v>20640</v>
      </c>
      <c r="H285" s="11">
        <f t="shared" si="23"/>
        <v>592.36800000000005</v>
      </c>
      <c r="I285" s="11">
        <f t="shared" si="24"/>
        <v>627.45600000000002</v>
      </c>
      <c r="J285" s="12">
        <f t="shared" si="20"/>
        <v>19420.175999999999</v>
      </c>
      <c r="K285" s="13">
        <f t="shared" si="21"/>
        <v>0</v>
      </c>
      <c r="L285" s="11">
        <v>1244.83</v>
      </c>
      <c r="M285" s="14">
        <f t="shared" si="22"/>
        <v>19395.169999999998</v>
      </c>
    </row>
    <row r="286" spans="1:13" ht="15" x14ac:dyDescent="0.25">
      <c r="A286" s="15">
        <v>278</v>
      </c>
      <c r="B286" s="7" t="s">
        <v>298</v>
      </c>
      <c r="C286" s="7" t="s">
        <v>16</v>
      </c>
      <c r="D286" s="10" t="s">
        <v>23</v>
      </c>
      <c r="E286" s="10" t="s">
        <v>18</v>
      </c>
      <c r="F286" s="8" t="s">
        <v>19</v>
      </c>
      <c r="G286" s="28">
        <v>12040</v>
      </c>
      <c r="H286" s="11">
        <f t="shared" si="23"/>
        <v>345.548</v>
      </c>
      <c r="I286" s="11">
        <f t="shared" si="24"/>
        <v>366.01600000000002</v>
      </c>
      <c r="J286" s="12">
        <f t="shared" si="20"/>
        <v>11328.436</v>
      </c>
      <c r="K286" s="13">
        <f t="shared" si="21"/>
        <v>0</v>
      </c>
      <c r="L286" s="11">
        <v>736.57</v>
      </c>
      <c r="M286" s="14">
        <f t="shared" si="22"/>
        <v>11303.43</v>
      </c>
    </row>
    <row r="287" spans="1:13" ht="15" x14ac:dyDescent="0.25">
      <c r="A287" s="6">
        <v>279</v>
      </c>
      <c r="B287" s="7" t="s">
        <v>299</v>
      </c>
      <c r="C287" s="7" t="s">
        <v>16</v>
      </c>
      <c r="D287" s="10" t="s">
        <v>23</v>
      </c>
      <c r="E287" s="10" t="s">
        <v>18</v>
      </c>
      <c r="F287" s="8" t="s">
        <v>19</v>
      </c>
      <c r="G287" s="28">
        <v>19565</v>
      </c>
      <c r="H287" s="11">
        <f t="shared" si="23"/>
        <v>561.51549999999997</v>
      </c>
      <c r="I287" s="11">
        <f t="shared" si="24"/>
        <v>594.77599999999995</v>
      </c>
      <c r="J287" s="12">
        <f t="shared" si="20"/>
        <v>18408.708500000001</v>
      </c>
      <c r="K287" s="13">
        <f t="shared" si="21"/>
        <v>0</v>
      </c>
      <c r="L287" s="11">
        <v>1181.3</v>
      </c>
      <c r="M287" s="14">
        <f t="shared" si="22"/>
        <v>18383.7</v>
      </c>
    </row>
    <row r="288" spans="1:13" ht="15" x14ac:dyDescent="0.25">
      <c r="A288" s="15">
        <v>280</v>
      </c>
      <c r="B288" s="7" t="s">
        <v>300</v>
      </c>
      <c r="C288" s="7" t="s">
        <v>16</v>
      </c>
      <c r="D288" s="10" t="s">
        <v>17</v>
      </c>
      <c r="E288" s="10" t="s">
        <v>18</v>
      </c>
      <c r="F288" s="8" t="s">
        <v>19</v>
      </c>
      <c r="G288" s="28">
        <v>17200</v>
      </c>
      <c r="H288" s="11">
        <f t="shared" si="23"/>
        <v>493.64</v>
      </c>
      <c r="I288" s="11">
        <f t="shared" si="24"/>
        <v>522.88</v>
      </c>
      <c r="J288" s="12">
        <f t="shared" si="20"/>
        <v>16183.48</v>
      </c>
      <c r="K288" s="13">
        <f t="shared" si="21"/>
        <v>0</v>
      </c>
      <c r="L288" s="11">
        <v>1041.52</v>
      </c>
      <c r="M288" s="14">
        <f t="shared" si="22"/>
        <v>16158.48</v>
      </c>
    </row>
    <row r="289" spans="1:13" ht="15" x14ac:dyDescent="0.25">
      <c r="A289" s="6">
        <v>281</v>
      </c>
      <c r="B289" s="7" t="s">
        <v>301</v>
      </c>
      <c r="C289" s="7" t="s">
        <v>16</v>
      </c>
      <c r="D289" s="10" t="s">
        <v>23</v>
      </c>
      <c r="E289" s="10" t="s">
        <v>18</v>
      </c>
      <c r="F289" s="8" t="s">
        <v>19</v>
      </c>
      <c r="G289" s="28">
        <v>13760</v>
      </c>
      <c r="H289" s="11">
        <f t="shared" si="23"/>
        <v>394.91199999999998</v>
      </c>
      <c r="I289" s="11">
        <f t="shared" si="24"/>
        <v>418.30399999999997</v>
      </c>
      <c r="J289" s="12">
        <f t="shared" si="20"/>
        <v>12946.784</v>
      </c>
      <c r="K289" s="13">
        <f t="shared" si="21"/>
        <v>0</v>
      </c>
      <c r="L289" s="11">
        <v>838.21</v>
      </c>
      <c r="M289" s="14">
        <f t="shared" si="22"/>
        <v>12921.79</v>
      </c>
    </row>
    <row r="290" spans="1:13" ht="15" x14ac:dyDescent="0.25">
      <c r="A290" s="15">
        <v>282</v>
      </c>
      <c r="B290" s="7" t="s">
        <v>302</v>
      </c>
      <c r="C290" s="7" t="s">
        <v>16</v>
      </c>
      <c r="D290" s="10" t="s">
        <v>17</v>
      </c>
      <c r="E290" s="10" t="s">
        <v>18</v>
      </c>
      <c r="F290" s="8" t="s">
        <v>19</v>
      </c>
      <c r="G290" s="28">
        <v>30960</v>
      </c>
      <c r="H290" s="11">
        <f t="shared" si="23"/>
        <v>888.55200000000002</v>
      </c>
      <c r="I290" s="11">
        <f t="shared" si="24"/>
        <v>941.18399999999997</v>
      </c>
      <c r="J290" s="12">
        <f t="shared" si="20"/>
        <v>29130.263999999999</v>
      </c>
      <c r="K290" s="13">
        <f t="shared" si="21"/>
        <v>0</v>
      </c>
      <c r="L290" s="11">
        <v>1854.73</v>
      </c>
      <c r="M290" s="14">
        <f t="shared" si="22"/>
        <v>29105.27</v>
      </c>
    </row>
    <row r="291" spans="1:13" ht="15" x14ac:dyDescent="0.25">
      <c r="A291" s="6">
        <v>283</v>
      </c>
      <c r="B291" s="7" t="s">
        <v>303</v>
      </c>
      <c r="C291" s="7" t="s">
        <v>16</v>
      </c>
      <c r="D291" s="10" t="s">
        <v>17</v>
      </c>
      <c r="E291" s="10" t="s">
        <v>18</v>
      </c>
      <c r="F291" s="8" t="s">
        <v>19</v>
      </c>
      <c r="G291" s="28">
        <v>24080</v>
      </c>
      <c r="H291" s="11">
        <f t="shared" si="23"/>
        <v>691.096</v>
      </c>
      <c r="I291" s="11">
        <f t="shared" si="24"/>
        <v>732.03200000000004</v>
      </c>
      <c r="J291" s="12">
        <f t="shared" si="20"/>
        <v>22656.871999999999</v>
      </c>
      <c r="K291" s="13">
        <f t="shared" si="21"/>
        <v>0</v>
      </c>
      <c r="L291" s="11">
        <v>1448.13</v>
      </c>
      <c r="M291" s="14">
        <f t="shared" si="22"/>
        <v>22631.87</v>
      </c>
    </row>
    <row r="292" spans="1:13" ht="15" x14ac:dyDescent="0.25">
      <c r="A292" s="15">
        <v>284</v>
      </c>
      <c r="B292" s="7" t="s">
        <v>304</v>
      </c>
      <c r="C292" s="7" t="s">
        <v>16</v>
      </c>
      <c r="D292" s="10" t="s">
        <v>23</v>
      </c>
      <c r="E292" s="10" t="s">
        <v>18</v>
      </c>
      <c r="F292" s="8" t="s">
        <v>19</v>
      </c>
      <c r="G292" s="28">
        <v>13760</v>
      </c>
      <c r="H292" s="11">
        <f t="shared" si="23"/>
        <v>394.91199999999998</v>
      </c>
      <c r="I292" s="11">
        <f t="shared" si="24"/>
        <v>418.30399999999997</v>
      </c>
      <c r="J292" s="12">
        <f t="shared" si="20"/>
        <v>12946.784</v>
      </c>
      <c r="K292" s="13">
        <f t="shared" si="21"/>
        <v>0</v>
      </c>
      <c r="L292" s="11">
        <v>838.21</v>
      </c>
      <c r="M292" s="14">
        <f t="shared" si="22"/>
        <v>12921.79</v>
      </c>
    </row>
    <row r="293" spans="1:13" ht="15" x14ac:dyDescent="0.25">
      <c r="A293" s="6">
        <v>285</v>
      </c>
      <c r="B293" s="7" t="s">
        <v>305</v>
      </c>
      <c r="C293" s="7" t="s">
        <v>16</v>
      </c>
      <c r="D293" s="10" t="s">
        <v>17</v>
      </c>
      <c r="E293" s="10" t="s">
        <v>18</v>
      </c>
      <c r="F293" s="8" t="s">
        <v>19</v>
      </c>
      <c r="G293" s="28">
        <v>13760</v>
      </c>
      <c r="H293" s="11">
        <f t="shared" si="23"/>
        <v>394.91199999999998</v>
      </c>
      <c r="I293" s="11">
        <f t="shared" si="24"/>
        <v>418.30399999999997</v>
      </c>
      <c r="J293" s="12">
        <f t="shared" si="20"/>
        <v>12946.784</v>
      </c>
      <c r="K293" s="13">
        <f t="shared" si="21"/>
        <v>0</v>
      </c>
      <c r="L293" s="11">
        <v>838.21</v>
      </c>
      <c r="M293" s="14">
        <f t="shared" si="22"/>
        <v>12921.79</v>
      </c>
    </row>
    <row r="294" spans="1:13" ht="15" x14ac:dyDescent="0.25">
      <c r="A294" s="15">
        <v>286</v>
      </c>
      <c r="B294" s="7" t="s">
        <v>306</v>
      </c>
      <c r="C294" s="7" t="s">
        <v>16</v>
      </c>
      <c r="D294" s="10" t="s">
        <v>23</v>
      </c>
      <c r="E294" s="10" t="s">
        <v>18</v>
      </c>
      <c r="F294" s="8" t="s">
        <v>19</v>
      </c>
      <c r="G294" s="28">
        <v>20640</v>
      </c>
      <c r="H294" s="11">
        <f t="shared" si="23"/>
        <v>592.36800000000005</v>
      </c>
      <c r="I294" s="11">
        <f t="shared" si="24"/>
        <v>627.45600000000002</v>
      </c>
      <c r="J294" s="12">
        <f t="shared" ref="J294:J299" si="25">G294-(G294*TSS)</f>
        <v>19420.175999999999</v>
      </c>
      <c r="K294" s="13">
        <f t="shared" ref="K294:K299" si="26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11">
        <v>1244.83</v>
      </c>
      <c r="M294" s="14">
        <f t="shared" si="22"/>
        <v>19395.169999999998</v>
      </c>
    </row>
    <row r="295" spans="1:13" ht="15" x14ac:dyDescent="0.25">
      <c r="A295" s="6">
        <v>287</v>
      </c>
      <c r="B295" s="7" t="s">
        <v>307</v>
      </c>
      <c r="C295" s="7" t="s">
        <v>16</v>
      </c>
      <c r="D295" s="10" t="s">
        <v>23</v>
      </c>
      <c r="E295" s="10" t="s">
        <v>18</v>
      </c>
      <c r="F295" s="8" t="s">
        <v>19</v>
      </c>
      <c r="G295" s="28">
        <v>27520</v>
      </c>
      <c r="H295" s="11">
        <f t="shared" si="23"/>
        <v>789.82399999999996</v>
      </c>
      <c r="I295" s="11">
        <f t="shared" si="24"/>
        <v>836.60799999999995</v>
      </c>
      <c r="J295" s="12">
        <f t="shared" si="25"/>
        <v>25893.567999999999</v>
      </c>
      <c r="K295" s="13">
        <f t="shared" si="26"/>
        <v>0</v>
      </c>
      <c r="L295" s="11">
        <v>1651.43</v>
      </c>
      <c r="M295" s="14">
        <f t="shared" si="22"/>
        <v>25868.57</v>
      </c>
    </row>
    <row r="296" spans="1:13" ht="15" x14ac:dyDescent="0.25">
      <c r="A296" s="15">
        <v>288</v>
      </c>
      <c r="B296" s="7" t="s">
        <v>308</v>
      </c>
      <c r="C296" s="7" t="s">
        <v>16</v>
      </c>
      <c r="D296" s="10" t="s">
        <v>17</v>
      </c>
      <c r="E296" s="10" t="s">
        <v>18</v>
      </c>
      <c r="F296" s="8" t="s">
        <v>19</v>
      </c>
      <c r="G296" s="28">
        <v>27520</v>
      </c>
      <c r="H296" s="11">
        <f t="shared" si="23"/>
        <v>789.82399999999996</v>
      </c>
      <c r="I296" s="11">
        <f t="shared" si="24"/>
        <v>836.60799999999995</v>
      </c>
      <c r="J296" s="12">
        <f t="shared" si="25"/>
        <v>25893.567999999999</v>
      </c>
      <c r="K296" s="13">
        <f t="shared" si="26"/>
        <v>0</v>
      </c>
      <c r="L296" s="11">
        <v>1651.43</v>
      </c>
      <c r="M296" s="14">
        <f t="shared" si="22"/>
        <v>25868.57</v>
      </c>
    </row>
    <row r="297" spans="1:13" ht="15" x14ac:dyDescent="0.25">
      <c r="A297" s="6">
        <v>289</v>
      </c>
      <c r="B297" s="7" t="s">
        <v>309</v>
      </c>
      <c r="C297" s="7" t="s">
        <v>16</v>
      </c>
      <c r="D297" s="10" t="s">
        <v>17</v>
      </c>
      <c r="E297" s="10" t="s">
        <v>18</v>
      </c>
      <c r="F297" s="8" t="s">
        <v>19</v>
      </c>
      <c r="G297" s="28">
        <v>12040</v>
      </c>
      <c r="H297" s="11">
        <f t="shared" si="23"/>
        <v>345.548</v>
      </c>
      <c r="I297" s="11">
        <f t="shared" si="24"/>
        <v>366.01600000000002</v>
      </c>
      <c r="J297" s="12">
        <f t="shared" si="25"/>
        <v>11328.436</v>
      </c>
      <c r="K297" s="13">
        <f t="shared" si="26"/>
        <v>0</v>
      </c>
      <c r="L297" s="11">
        <v>736.57</v>
      </c>
      <c r="M297" s="14">
        <f t="shared" si="22"/>
        <v>11303.43</v>
      </c>
    </row>
    <row r="298" spans="1:13" ht="15" x14ac:dyDescent="0.25">
      <c r="A298" s="15">
        <v>290</v>
      </c>
      <c r="B298" s="7" t="s">
        <v>310</v>
      </c>
      <c r="C298" s="7" t="s">
        <v>16</v>
      </c>
      <c r="D298" s="10" t="s">
        <v>23</v>
      </c>
      <c r="E298" s="10" t="s">
        <v>18</v>
      </c>
      <c r="F298" s="8" t="s">
        <v>19</v>
      </c>
      <c r="G298" s="28">
        <v>20640</v>
      </c>
      <c r="H298" s="11">
        <f t="shared" si="23"/>
        <v>592.36800000000005</v>
      </c>
      <c r="I298" s="11">
        <f t="shared" si="24"/>
        <v>627.45600000000002</v>
      </c>
      <c r="J298" s="12">
        <f t="shared" si="25"/>
        <v>19420.175999999999</v>
      </c>
      <c r="K298" s="13">
        <f t="shared" si="26"/>
        <v>0</v>
      </c>
      <c r="L298" s="11">
        <v>1244.83</v>
      </c>
      <c r="M298" s="14">
        <f t="shared" si="22"/>
        <v>19395.169999999998</v>
      </c>
    </row>
    <row r="299" spans="1:13" ht="15.75" thickBot="1" x14ac:dyDescent="0.3">
      <c r="A299" s="6">
        <v>291</v>
      </c>
      <c r="B299" s="7" t="s">
        <v>311</v>
      </c>
      <c r="C299" s="7" t="s">
        <v>16</v>
      </c>
      <c r="D299" s="10" t="s">
        <v>17</v>
      </c>
      <c r="E299" s="10" t="s">
        <v>18</v>
      </c>
      <c r="F299" s="8" t="s">
        <v>19</v>
      </c>
      <c r="G299" s="28">
        <v>41280</v>
      </c>
      <c r="H299" s="19">
        <f t="shared" si="23"/>
        <v>1184.7360000000001</v>
      </c>
      <c r="I299" s="19">
        <f t="shared" si="24"/>
        <v>1254.912</v>
      </c>
      <c r="J299" s="18">
        <f t="shared" si="25"/>
        <v>38840.351999999999</v>
      </c>
      <c r="K299" s="20">
        <f t="shared" si="26"/>
        <v>623.30267499999968</v>
      </c>
      <c r="L299" s="19">
        <v>3087.95</v>
      </c>
      <c r="M299" s="21">
        <f t="shared" si="22"/>
        <v>38192.050000000003</v>
      </c>
    </row>
    <row r="300" spans="1:13" ht="15" thickBot="1" x14ac:dyDescent="0.35">
      <c r="B300" s="22"/>
      <c r="G300" s="27">
        <f t="shared" ref="G300:M300" si="27">SUM(G9:G299)</f>
        <v>11486625</v>
      </c>
      <c r="H300" s="23">
        <f t="shared" si="27"/>
        <v>329666.13750000054</v>
      </c>
      <c r="I300" s="23">
        <f t="shared" si="27"/>
        <v>349193.40000000066</v>
      </c>
      <c r="J300" s="23">
        <f t="shared" si="27"/>
        <v>10807765.462500019</v>
      </c>
      <c r="K300" s="24">
        <f t="shared" si="27"/>
        <v>546251.56242500013</v>
      </c>
      <c r="L300" s="23">
        <f>SUM(L9:L299)</f>
        <v>1855607.6999999997</v>
      </c>
      <c r="M300" s="25">
        <f t="shared" si="27"/>
        <v>9631017.3000000026</v>
      </c>
    </row>
    <row r="301" spans="1:13" x14ac:dyDescent="0.2">
      <c r="B301" s="26"/>
    </row>
    <row r="304" spans="1:13" ht="14.25" x14ac:dyDescent="0.3">
      <c r="B304" s="22" t="s">
        <v>312</v>
      </c>
    </row>
    <row r="305" spans="2:2" x14ac:dyDescent="0.2">
      <c r="B305" s="26" t="s">
        <v>313</v>
      </c>
    </row>
  </sheetData>
  <mergeCells count="3">
    <mergeCell ref="A5:M5"/>
    <mergeCell ref="A6:M6"/>
    <mergeCell ref="A7:M7"/>
  </mergeCells>
  <pageMargins left="0.7" right="0.7" top="0.75" bottom="0.75" header="0.3" footer="0.3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3D30-EA8A-4AB9-A1A0-738F69800E29}">
  <dimension ref="A3:M480"/>
  <sheetViews>
    <sheetView topLeftCell="A4" workbookViewId="0">
      <selection activeCell="C12" sqref="C12"/>
    </sheetView>
  </sheetViews>
  <sheetFormatPr baseColWidth="10" defaultRowHeight="11.25" x14ac:dyDescent="0.2"/>
  <cols>
    <col min="1" max="1" width="4" style="29" customWidth="1"/>
    <col min="2" max="2" width="28.5703125" style="29" customWidth="1"/>
    <col min="3" max="3" width="30.85546875" style="29" customWidth="1"/>
    <col min="4" max="4" width="7.140625" style="29" customWidth="1"/>
    <col min="5" max="5" width="11.5703125" style="29" customWidth="1"/>
    <col min="6" max="6" width="34.42578125" style="29" customWidth="1"/>
    <col min="7" max="7" width="14.42578125" style="29" customWidth="1"/>
    <col min="8" max="8" width="12.7109375" style="29" customWidth="1"/>
    <col min="9" max="9" width="13.28515625" style="29" customWidth="1"/>
    <col min="10" max="10" width="0.140625" style="29" customWidth="1"/>
    <col min="11" max="11" width="13.42578125" style="29" customWidth="1"/>
    <col min="12" max="12" width="14.5703125" style="30" customWidth="1"/>
    <col min="13" max="13" width="15" style="29" customWidth="1"/>
    <col min="14" max="16384" width="11.42578125" style="29"/>
  </cols>
  <sheetData>
    <row r="3" spans="1:13" ht="11.25" customHeight="1" x14ac:dyDescent="0.2"/>
    <row r="4" spans="1:13" ht="19.5" customHeight="1" x14ac:dyDescent="0.2">
      <c r="A4" s="84" t="s"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ht="13.5" x14ac:dyDescent="0.3">
      <c r="A5" s="85" t="s">
        <v>1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6" spans="1:13" ht="14.25" thickBot="1" x14ac:dyDescent="0.35">
      <c r="A6" s="86" t="s">
        <v>996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</row>
    <row r="7" spans="1:13" ht="18.75" customHeight="1" thickBot="1" x14ac:dyDescent="0.25">
      <c r="A7" s="31" t="s">
        <v>315</v>
      </c>
      <c r="B7" s="31" t="s">
        <v>3</v>
      </c>
      <c r="C7" s="31" t="s">
        <v>4</v>
      </c>
      <c r="D7" s="31" t="s">
        <v>5</v>
      </c>
      <c r="E7" s="32" t="s">
        <v>6</v>
      </c>
      <c r="F7" s="33" t="s">
        <v>7</v>
      </c>
      <c r="G7" s="31" t="s">
        <v>8</v>
      </c>
      <c r="H7" s="34" t="s">
        <v>9</v>
      </c>
      <c r="I7" s="31" t="s">
        <v>10</v>
      </c>
      <c r="J7" s="31" t="s">
        <v>11</v>
      </c>
      <c r="K7" s="31" t="s">
        <v>12</v>
      </c>
      <c r="L7" s="35" t="s">
        <v>13</v>
      </c>
      <c r="M7" s="31" t="s">
        <v>14</v>
      </c>
    </row>
    <row r="8" spans="1:13" ht="24.95" customHeight="1" x14ac:dyDescent="0.2">
      <c r="A8" s="36">
        <v>1</v>
      </c>
      <c r="B8" s="36" t="s">
        <v>316</v>
      </c>
      <c r="C8" s="36" t="s">
        <v>317</v>
      </c>
      <c r="D8" s="37" t="s">
        <v>17</v>
      </c>
      <c r="E8" s="38" t="s">
        <v>318</v>
      </c>
      <c r="F8" s="36" t="s">
        <v>319</v>
      </c>
      <c r="G8" s="39">
        <v>240000</v>
      </c>
      <c r="H8" s="39">
        <f t="shared" ref="H8:H71" si="0">2.87%*G8</f>
        <v>6888</v>
      </c>
      <c r="I8" s="39">
        <f t="shared" ref="I8:I71" si="1">3.04%*G8</f>
        <v>7296</v>
      </c>
      <c r="J8" s="39" cm="1">
        <f t="array" ref="J8">G8-(G8*TSS)</f>
        <v>225816</v>
      </c>
      <c r="K8" s="40">
        <f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39">
        <v>10766.85</v>
      </c>
      <c r="M8" s="41">
        <f t="shared" ref="M8:M71" si="2">+G8-L8</f>
        <v>229233.15</v>
      </c>
    </row>
    <row r="9" spans="1:13" ht="24.95" customHeight="1" x14ac:dyDescent="0.2">
      <c r="A9" s="42">
        <v>2</v>
      </c>
      <c r="B9" s="36" t="s">
        <v>320</v>
      </c>
      <c r="C9" s="36" t="s">
        <v>321</v>
      </c>
      <c r="D9" s="37" t="s">
        <v>23</v>
      </c>
      <c r="E9" s="38" t="s">
        <v>318</v>
      </c>
      <c r="F9" s="36" t="s">
        <v>322</v>
      </c>
      <c r="G9" s="39">
        <v>185000</v>
      </c>
      <c r="H9" s="39">
        <f t="shared" si="0"/>
        <v>5309.5</v>
      </c>
      <c r="I9" s="39">
        <f t="shared" si="1"/>
        <v>5624</v>
      </c>
      <c r="J9" s="39" cm="1">
        <f t="array" ref="J9">G9-(G9*TSS)</f>
        <v>174066.5</v>
      </c>
      <c r="K9" s="40">
        <f>IF((J9*12)&lt;=SMAX,0,IF(AND((J9*12)&gt;=SMIN2,(J9*12)&lt;=SMAXN2),(((J9*12)-SMIN2)*PORCN1)/12,IF(AND((J9*12)&gt;=SMIN3,(J9*12)&lt;=SMAXN3),(((((J9*12)-SMIN3)*PORCN2)+VAFN3)/12),(((((J9*12)-SMAXN4)*PORCN3)+VAFN4)/12))))</f>
        <v>32099.562291666665</v>
      </c>
      <c r="L9" s="39">
        <v>18912.849999999999</v>
      </c>
      <c r="M9" s="41">
        <f t="shared" si="2"/>
        <v>166087.15</v>
      </c>
    </row>
    <row r="10" spans="1:13" ht="24.95" customHeight="1" x14ac:dyDescent="0.2">
      <c r="A10" s="36">
        <v>3</v>
      </c>
      <c r="B10" s="36" t="s">
        <v>323</v>
      </c>
      <c r="C10" s="36" t="s">
        <v>324</v>
      </c>
      <c r="D10" s="37" t="s">
        <v>17</v>
      </c>
      <c r="E10" s="38" t="s">
        <v>318</v>
      </c>
      <c r="F10" s="36" t="s">
        <v>325</v>
      </c>
      <c r="G10" s="39">
        <v>185000</v>
      </c>
      <c r="H10" s="39">
        <f t="shared" si="0"/>
        <v>5309.5</v>
      </c>
      <c r="I10" s="39">
        <f t="shared" si="1"/>
        <v>5624</v>
      </c>
      <c r="J10" s="39" cm="1">
        <f t="array" ref="J10">G10-(G10*TSS)</f>
        <v>174066.5</v>
      </c>
      <c r="K10" s="40">
        <f>IF((J10*12)&lt;=SMAX,0,IF(AND((J10*12)&gt;=SMIN2,(J10*12)&lt;=SMAXN2),(((J10*12)-SMIN2)*PORCN1)/12,IF(AND((J10*12)&gt;=SMIN3,(J10*12)&lt;=SMAXN3),(((((J10*12)-SMIN3)*PORCN2)+VAFN3)/12),(((((J10*12)-SMAXN4)*PORCN3)+VAFN4)/12))))</f>
        <v>32099.562291666665</v>
      </c>
      <c r="L10" s="39">
        <v>5344</v>
      </c>
      <c r="M10" s="41">
        <f t="shared" si="2"/>
        <v>179656</v>
      </c>
    </row>
    <row r="11" spans="1:13" ht="24.95" customHeight="1" x14ac:dyDescent="0.2">
      <c r="A11" s="36">
        <v>4</v>
      </c>
      <c r="B11" s="36" t="s">
        <v>326</v>
      </c>
      <c r="C11" s="36" t="s">
        <v>327</v>
      </c>
      <c r="D11" s="37" t="s">
        <v>23</v>
      </c>
      <c r="E11" s="37" t="s">
        <v>330</v>
      </c>
      <c r="F11" s="36" t="s">
        <v>325</v>
      </c>
      <c r="G11" s="39">
        <v>185000</v>
      </c>
      <c r="H11" s="39">
        <f t="shared" si="0"/>
        <v>5309.5</v>
      </c>
      <c r="I11" s="39">
        <f t="shared" si="1"/>
        <v>5624</v>
      </c>
      <c r="J11" s="39" cm="1">
        <f t="array" ref="J11">G11-(G11*TSS)</f>
        <v>174066.5</v>
      </c>
      <c r="K11" s="40">
        <f t="shared" ref="K11" si="3">IF((J11*12)&lt;=SMAX,0,IF(AND((J11*12)&gt;=SMIN2,(J11*12)&lt;=SMAXN2),(((J11*12)-SMIN2)*PORCN1)/12,IF(AND((J11*12)&gt;=SMIN3,(J11*12)&lt;=SMAXN3),(((((J11*12)-SMIN3)*PORCN2)+VAFN3)/12),(((((J11*12)-SMAXN4)*PORCN3)+VAFN4)/12))))</f>
        <v>32099.562291666665</v>
      </c>
      <c r="L11" s="39">
        <v>231.85</v>
      </c>
      <c r="M11" s="41">
        <f t="shared" si="2"/>
        <v>184768.15</v>
      </c>
    </row>
    <row r="12" spans="1:13" x14ac:dyDescent="0.2">
      <c r="A12" s="36">
        <v>5</v>
      </c>
      <c r="B12" s="43" t="s">
        <v>329</v>
      </c>
      <c r="C12" s="36" t="s">
        <v>1078</v>
      </c>
      <c r="D12" s="44" t="s">
        <v>17</v>
      </c>
      <c r="E12" s="45" t="s">
        <v>330</v>
      </c>
      <c r="F12" s="42" t="s">
        <v>331</v>
      </c>
      <c r="G12" s="46">
        <v>75000</v>
      </c>
      <c r="H12" s="46">
        <f t="shared" si="0"/>
        <v>2152.5</v>
      </c>
      <c r="I12" s="46">
        <f t="shared" si="1"/>
        <v>2280</v>
      </c>
      <c r="J12" s="46" cm="1">
        <f t="array" ref="J12">G12-(G12*TSS)</f>
        <v>70567.5</v>
      </c>
      <c r="K12" s="47">
        <f t="shared" ref="K12" si="4"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39">
        <v>21312.85</v>
      </c>
      <c r="M12" s="41">
        <f t="shared" si="2"/>
        <v>53687.15</v>
      </c>
    </row>
    <row r="13" spans="1:13" x14ac:dyDescent="0.2">
      <c r="A13" s="42">
        <v>6</v>
      </c>
      <c r="B13" s="48" t="s">
        <v>332</v>
      </c>
      <c r="C13" s="36" t="s">
        <v>333</v>
      </c>
      <c r="D13" s="49" t="s">
        <v>17</v>
      </c>
      <c r="E13" s="37" t="s">
        <v>330</v>
      </c>
      <c r="F13" s="36" t="s">
        <v>334</v>
      </c>
      <c r="G13" s="39">
        <v>75000</v>
      </c>
      <c r="H13" s="39">
        <f t="shared" si="0"/>
        <v>2152.5</v>
      </c>
      <c r="I13" s="39">
        <f t="shared" si="1"/>
        <v>2280</v>
      </c>
      <c r="J13" s="39" cm="1">
        <f t="array" ref="J13">G13-(G13*TSS)</f>
        <v>70567.5</v>
      </c>
      <c r="K13" s="40">
        <f t="shared" ref="K13" si="5">IF((J13*12)&lt;=SMAX,0,IF(AND((J13*12)&gt;=SMIN2,(J13*12)&lt;=SMAXN2),(((J13*12)-SMIN2)*PORCN1)/12,IF(AND((J13*12)&gt;=SMIN3,(J13*12)&lt;=SMAXN3),(((((J13*12)-SMIN3)*PORCN2)+VAFN3)/12),(((((J13*12)-SMAXN4)*PORCN3)+VAFN4)/12))))</f>
        <v>6309.3498333333337</v>
      </c>
      <c r="L13" s="39">
        <v>5623.35</v>
      </c>
      <c r="M13" s="41">
        <f t="shared" si="2"/>
        <v>69376.649999999994</v>
      </c>
    </row>
    <row r="14" spans="1:13" x14ac:dyDescent="0.2">
      <c r="A14" s="36">
        <v>7</v>
      </c>
      <c r="B14" s="48" t="s">
        <v>335</v>
      </c>
      <c r="C14" s="36" t="s">
        <v>336</v>
      </c>
      <c r="D14" s="49" t="s">
        <v>23</v>
      </c>
      <c r="E14" s="37" t="s">
        <v>330</v>
      </c>
      <c r="F14" s="36" t="s">
        <v>337</v>
      </c>
      <c r="G14" s="39">
        <v>90000</v>
      </c>
      <c r="H14" s="39">
        <f t="shared" si="0"/>
        <v>2583</v>
      </c>
      <c r="I14" s="39">
        <f t="shared" si="1"/>
        <v>2736</v>
      </c>
      <c r="J14" s="39" cm="1">
        <f t="array" ref="J14">G14-(G14*TSS)</f>
        <v>84681</v>
      </c>
      <c r="K14" s="40">
        <f t="shared" ref="K14" si="6">IF((J14*12)&lt;=SMAX,0,IF(AND((J14*12)&gt;=SMIN2,(J14*12)&lt;=SMAXN2),(((J14*12)-SMIN2)*PORCN1)/12,IF(AND((J14*12)&gt;=SMIN3,(J14*12)&lt;=SMAXN3),(((((J14*12)-SMIN3)*PORCN2)+VAFN3)/12),(((((J14*12)-SMAXN4)*PORCN3)+VAFN4)/12))))</f>
        <v>9753.1872916666671</v>
      </c>
      <c r="L14" s="39">
        <v>4187.13</v>
      </c>
      <c r="M14" s="41">
        <f t="shared" si="2"/>
        <v>85812.87</v>
      </c>
    </row>
    <row r="15" spans="1:13" x14ac:dyDescent="0.2">
      <c r="A15" s="42">
        <v>8</v>
      </c>
      <c r="B15" s="48" t="s">
        <v>339</v>
      </c>
      <c r="C15" s="36" t="s">
        <v>340</v>
      </c>
      <c r="D15" s="49" t="s">
        <v>23</v>
      </c>
      <c r="E15" s="37" t="s">
        <v>330</v>
      </c>
      <c r="F15" s="36" t="s">
        <v>319</v>
      </c>
      <c r="G15" s="39">
        <v>3500</v>
      </c>
      <c r="H15" s="39">
        <f t="shared" si="0"/>
        <v>100.45</v>
      </c>
      <c r="I15" s="39">
        <f t="shared" si="1"/>
        <v>106.4</v>
      </c>
      <c r="J15" s="39" cm="1">
        <f t="array" ref="J15">G15-(G15*TSS)</f>
        <v>3293.15</v>
      </c>
      <c r="K15" s="40">
        <f t="shared" ref="K15" si="7">IF((J15*12)&lt;=SMAX,0,IF(AND((J15*12)&gt;=SMIN2,(J15*12)&lt;=SMAXN2),(((J15*12)-SMIN2)*PORCN1)/12,IF(AND((J15*12)&gt;=SMIN3,(J15*12)&lt;=SMAXN3),(((((J15*12)-SMIN3)*PORCN2)+VAFN3)/12),(((((J15*12)-SMAXN4)*PORCN3)+VAFN4)/12))))</f>
        <v>0</v>
      </c>
      <c r="L15" s="39">
        <v>12028.81</v>
      </c>
      <c r="M15" s="41">
        <f t="shared" si="2"/>
        <v>-8528.81</v>
      </c>
    </row>
    <row r="16" spans="1:13" x14ac:dyDescent="0.2">
      <c r="A16" s="36">
        <v>9</v>
      </c>
      <c r="B16" s="48" t="s">
        <v>341</v>
      </c>
      <c r="C16" s="36" t="s">
        <v>342</v>
      </c>
      <c r="D16" s="49" t="s">
        <v>17</v>
      </c>
      <c r="E16" s="37" t="s">
        <v>330</v>
      </c>
      <c r="F16" s="36" t="s">
        <v>343</v>
      </c>
      <c r="G16" s="39">
        <v>75000</v>
      </c>
      <c r="H16" s="39">
        <f t="shared" si="0"/>
        <v>2152.5</v>
      </c>
      <c r="I16" s="39">
        <f t="shared" si="1"/>
        <v>2280</v>
      </c>
      <c r="J16" s="39" cm="1">
        <f t="array" ref="J16">G16-(G16*TSS)</f>
        <v>70567.5</v>
      </c>
      <c r="K16" s="40">
        <f t="shared" ref="K16" si="8">IF((J16*12)&lt;=SMAX,0,IF(AND((J16*12)&gt;=SMIN2,(J16*12)&lt;=SMAXN2),(((J16*12)-SMIN2)*PORCN1)/12,IF(AND((J16*12)&gt;=SMIN3,(J16*12)&lt;=SMAXN3),(((((J16*12)-SMIN3)*PORCN2)+VAFN3)/12),(((((J16*12)-SMAXN4)*PORCN3)+VAFN4)/12))))</f>
        <v>6309.3498333333337</v>
      </c>
      <c r="L16" s="39">
        <v>7189.5</v>
      </c>
      <c r="M16" s="41">
        <f t="shared" si="2"/>
        <v>67810.5</v>
      </c>
    </row>
    <row r="17" spans="1:13" x14ac:dyDescent="0.2">
      <c r="A17" s="42">
        <v>10</v>
      </c>
      <c r="B17" s="48" t="s">
        <v>344</v>
      </c>
      <c r="C17" s="36" t="s">
        <v>345</v>
      </c>
      <c r="D17" s="49" t="s">
        <v>23</v>
      </c>
      <c r="E17" s="37" t="s">
        <v>330</v>
      </c>
      <c r="F17" s="36" t="s">
        <v>346</v>
      </c>
      <c r="G17" s="39">
        <v>16500</v>
      </c>
      <c r="H17" s="39">
        <f t="shared" si="0"/>
        <v>473.55</v>
      </c>
      <c r="I17" s="39">
        <f t="shared" si="1"/>
        <v>501.6</v>
      </c>
      <c r="J17" s="39" cm="1">
        <f t="array" ref="J17">G17-(G17*TSS)</f>
        <v>15524.85</v>
      </c>
      <c r="K17" s="40">
        <f t="shared" ref="K17" si="9">IF((J17*12)&lt;=SMAX,0,IF(AND((J17*12)&gt;=SMIN2,(J17*12)&lt;=SMAXN2),(((J17*12)-SMIN2)*PORCN1)/12,IF(AND((J17*12)&gt;=SMIN3,(J17*12)&lt;=SMAXN3),(((((J17*12)-SMIN3)*PORCN2)+VAFN3)/12),(((((J17*12)-SMAXN4)*PORCN3)+VAFN4)/12))))</f>
        <v>0</v>
      </c>
      <c r="L17" s="39">
        <v>2093.5</v>
      </c>
      <c r="M17" s="41">
        <f t="shared" si="2"/>
        <v>14406.5</v>
      </c>
    </row>
    <row r="18" spans="1:13" x14ac:dyDescent="0.2">
      <c r="A18" s="36">
        <v>11</v>
      </c>
      <c r="B18" s="48" t="s">
        <v>347</v>
      </c>
      <c r="C18" s="36" t="s">
        <v>345</v>
      </c>
      <c r="D18" s="49" t="s">
        <v>23</v>
      </c>
      <c r="E18" s="37" t="s">
        <v>330</v>
      </c>
      <c r="F18" s="36" t="s">
        <v>346</v>
      </c>
      <c r="G18" s="39">
        <v>16500</v>
      </c>
      <c r="H18" s="39">
        <f t="shared" si="0"/>
        <v>473.55</v>
      </c>
      <c r="I18" s="39">
        <f t="shared" si="1"/>
        <v>501.6</v>
      </c>
      <c r="J18" s="39" cm="1">
        <f t="array" ref="J18">G18-(G18*TSS)</f>
        <v>15524.85</v>
      </c>
      <c r="K18" s="40">
        <f t="shared" ref="K18" si="10">IF((J18*12)&lt;=SMAX,0,IF(AND((J18*12)&gt;=SMIN2,(J18*12)&lt;=SMAXN2),(((J18*12)-SMIN2)*PORCN1)/12,IF(AND((J18*12)&gt;=SMIN3,(J18*12)&lt;=SMAXN3),(((((J18*12)-SMIN3)*PORCN2)+VAFN3)/12),(((((J18*12)-SMAXN4)*PORCN3)+VAFN4)/12))))</f>
        <v>0</v>
      </c>
      <c r="L18" s="39">
        <v>26029.69</v>
      </c>
      <c r="M18" s="41">
        <f t="shared" si="2"/>
        <v>-9529.6899999999987</v>
      </c>
    </row>
    <row r="19" spans="1:13" x14ac:dyDescent="0.2">
      <c r="A19" s="42">
        <v>12</v>
      </c>
      <c r="B19" s="48" t="s">
        <v>348</v>
      </c>
      <c r="C19" s="36" t="s">
        <v>349</v>
      </c>
      <c r="D19" s="49" t="s">
        <v>23</v>
      </c>
      <c r="E19" s="37" t="s">
        <v>330</v>
      </c>
      <c r="F19" s="36" t="s">
        <v>325</v>
      </c>
      <c r="G19" s="39">
        <v>75000</v>
      </c>
      <c r="H19" s="39">
        <f t="shared" si="0"/>
        <v>2152.5</v>
      </c>
      <c r="I19" s="39">
        <f t="shared" si="1"/>
        <v>2280</v>
      </c>
      <c r="J19" s="39" cm="1">
        <f t="array" ref="J19">G19-(G19*TSS)</f>
        <v>70567.5</v>
      </c>
      <c r="K19" s="40">
        <f t="shared" ref="K19" si="11">IF((J19*12)&lt;=SMAX,0,IF(AND((J19*12)&gt;=SMIN2,(J19*12)&lt;=SMAXN2),(((J19*12)-SMIN2)*PORCN1)/12,IF(AND((J19*12)&gt;=SMIN3,(J19*12)&lt;=SMAXN3),(((((J19*12)-SMIN3)*PORCN2)+VAFN3)/12),(((((J19*12)-SMAXN4)*PORCN3)+VAFN4)/12))))</f>
        <v>6309.3498333333337</v>
      </c>
      <c r="L19" s="39">
        <v>25812.85</v>
      </c>
      <c r="M19" s="41">
        <f t="shared" si="2"/>
        <v>49187.15</v>
      </c>
    </row>
    <row r="20" spans="1:13" x14ac:dyDescent="0.2">
      <c r="A20" s="36">
        <v>13</v>
      </c>
      <c r="B20" s="48" t="s">
        <v>350</v>
      </c>
      <c r="C20" s="36" t="s">
        <v>351</v>
      </c>
      <c r="D20" s="49" t="s">
        <v>23</v>
      </c>
      <c r="E20" s="37" t="s">
        <v>330</v>
      </c>
      <c r="F20" s="36" t="s">
        <v>337</v>
      </c>
      <c r="G20" s="39">
        <v>35000</v>
      </c>
      <c r="H20" s="39">
        <f t="shared" si="0"/>
        <v>1004.5</v>
      </c>
      <c r="I20" s="39">
        <f t="shared" si="1"/>
        <v>1064</v>
      </c>
      <c r="J20" s="39" cm="1">
        <f t="array" ref="J20">G20-(G20*TSS)</f>
        <v>32931.5</v>
      </c>
      <c r="K20" s="40">
        <f t="shared" ref="K20" si="12">IF((J20*12)&lt;=SMAX,0,IF(AND((J20*12)&gt;=SMIN2,(J20*12)&lt;=SMAXN2),(((J20*12)-SMIN2)*PORCN1)/12,IF(AND((J20*12)&gt;=SMIN3,(J20*12)&lt;=SMAXN3),(((((J20*12)-SMIN3)*PORCN2)+VAFN3)/12),(((((J20*12)-SMAXN4)*PORCN3)+VAFN4)/12))))</f>
        <v>0</v>
      </c>
      <c r="L20" s="39">
        <v>9530.4500000000007</v>
      </c>
      <c r="M20" s="41">
        <f t="shared" si="2"/>
        <v>25469.55</v>
      </c>
    </row>
    <row r="21" spans="1:13" x14ac:dyDescent="0.2">
      <c r="A21" s="42">
        <v>14</v>
      </c>
      <c r="B21" s="48" t="s">
        <v>352</v>
      </c>
      <c r="C21" s="36" t="s">
        <v>353</v>
      </c>
      <c r="D21" s="49" t="s">
        <v>17</v>
      </c>
      <c r="E21" s="37" t="s">
        <v>330</v>
      </c>
      <c r="F21" s="36" t="s">
        <v>354</v>
      </c>
      <c r="G21" s="39">
        <v>35000</v>
      </c>
      <c r="H21" s="39">
        <f t="shared" si="0"/>
        <v>1004.5</v>
      </c>
      <c r="I21" s="39">
        <f t="shared" si="1"/>
        <v>1064</v>
      </c>
      <c r="J21" s="39" cm="1">
        <f t="array" ref="J21">G21-(G21*TSS)</f>
        <v>32931.5</v>
      </c>
      <c r="K21" s="40">
        <f t="shared" ref="K21" si="13">IF((J21*12)&lt;=SMAX,0,IF(AND((J21*12)&gt;=SMIN2,(J21*12)&lt;=SMAXN2),(((J21*12)-SMIN2)*PORCN1)/12,IF(AND((J21*12)&gt;=SMIN3,(J21*12)&lt;=SMAXN3),(((((J21*12)-SMIN3)*PORCN2)+VAFN3)/12),(((((J21*12)-SMAXN4)*PORCN3)+VAFN4)/12))))</f>
        <v>0</v>
      </c>
      <c r="L21" s="39">
        <v>11941.35</v>
      </c>
      <c r="M21" s="41">
        <f t="shared" si="2"/>
        <v>23058.65</v>
      </c>
    </row>
    <row r="22" spans="1:13" x14ac:dyDescent="0.2">
      <c r="A22" s="36">
        <v>15</v>
      </c>
      <c r="B22" s="48" t="s">
        <v>355</v>
      </c>
      <c r="C22" s="36" t="s">
        <v>356</v>
      </c>
      <c r="D22" s="49" t="s">
        <v>17</v>
      </c>
      <c r="E22" s="37" t="s">
        <v>330</v>
      </c>
      <c r="F22" s="36" t="s">
        <v>357</v>
      </c>
      <c r="G22" s="39">
        <v>110000</v>
      </c>
      <c r="H22" s="39">
        <f t="shared" si="0"/>
        <v>3157</v>
      </c>
      <c r="I22" s="39">
        <f t="shared" si="1"/>
        <v>3344</v>
      </c>
      <c r="J22" s="39" cm="1">
        <f t="array" ref="J22">G22-(G22*TSS)</f>
        <v>103499</v>
      </c>
      <c r="K22" s="40">
        <f t="shared" ref="K22" si="14">IF((J22*12)&lt;=SMAX,0,IF(AND((J22*12)&gt;=SMIN2,(J22*12)&lt;=SMAXN2),(((J22*12)-SMIN2)*PORCN1)/12,IF(AND((J22*12)&gt;=SMIN3,(J22*12)&lt;=SMAXN3),(((((J22*12)-SMIN3)*PORCN2)+VAFN3)/12),(((((J22*12)-SMAXN4)*PORCN3)+VAFN4)/12))))</f>
        <v>14457.687291666667</v>
      </c>
      <c r="L22" s="39">
        <v>9530.4500000000007</v>
      </c>
      <c r="M22" s="41">
        <f t="shared" si="2"/>
        <v>100469.55</v>
      </c>
    </row>
    <row r="23" spans="1:13" x14ac:dyDescent="0.2">
      <c r="A23" s="42">
        <v>16</v>
      </c>
      <c r="B23" s="48" t="s">
        <v>25</v>
      </c>
      <c r="C23" s="36" t="s">
        <v>358</v>
      </c>
      <c r="D23" s="49" t="s">
        <v>17</v>
      </c>
      <c r="E23" s="37" t="s">
        <v>330</v>
      </c>
      <c r="F23" s="36" t="s">
        <v>359</v>
      </c>
      <c r="G23" s="39">
        <v>75000</v>
      </c>
      <c r="H23" s="39">
        <f t="shared" si="0"/>
        <v>2152.5</v>
      </c>
      <c r="I23" s="39">
        <f t="shared" si="1"/>
        <v>2280</v>
      </c>
      <c r="J23" s="39" cm="1">
        <f t="array" ref="J23">G23-(G23*TSS)</f>
        <v>70567.5</v>
      </c>
      <c r="K23" s="40">
        <f t="shared" ref="K23" si="15">IF((J23*12)&lt;=SMAX,0,IF(AND((J23*12)&gt;=SMIN2,(J23*12)&lt;=SMAXN2),(((J23*12)-SMIN2)*PORCN1)/12,IF(AND((J23*12)&gt;=SMIN3,(J23*12)&lt;=SMAXN3),(((((J23*12)-SMIN3)*PORCN2)+VAFN3)/12),(((((J23*12)-SMAXN4)*PORCN3)+VAFN4)/12))))</f>
        <v>6309.3498333333337</v>
      </c>
      <c r="L23" s="39">
        <v>27163.06</v>
      </c>
      <c r="M23" s="41">
        <f t="shared" si="2"/>
        <v>47836.94</v>
      </c>
    </row>
    <row r="24" spans="1:13" x14ac:dyDescent="0.2">
      <c r="A24" s="36">
        <v>17</v>
      </c>
      <c r="B24" s="48" t="s">
        <v>360</v>
      </c>
      <c r="C24" s="36" t="s">
        <v>361</v>
      </c>
      <c r="D24" s="49" t="s">
        <v>23</v>
      </c>
      <c r="E24" s="37" t="s">
        <v>330</v>
      </c>
      <c r="F24" s="36" t="s">
        <v>354</v>
      </c>
      <c r="G24" s="39">
        <v>70000</v>
      </c>
      <c r="H24" s="39">
        <f t="shared" si="0"/>
        <v>2009</v>
      </c>
      <c r="I24" s="39">
        <f t="shared" si="1"/>
        <v>2128</v>
      </c>
      <c r="J24" s="39" cm="1">
        <f t="array" ref="J24">G24-(G24*TSS)</f>
        <v>65863</v>
      </c>
      <c r="K24" s="40">
        <f t="shared" ref="K24" si="16">IF((J24*12)&lt;=SMAX,0,IF(AND((J24*12)&gt;=SMIN2,(J24*12)&lt;=SMAXN2),(((J24*12)-SMIN2)*PORCN1)/12,IF(AND((J24*12)&gt;=SMIN3,(J24*12)&lt;=SMAXN3),(((((J24*12)-SMIN3)*PORCN2)+VAFN3)/12),(((((J24*12)-SMAXN4)*PORCN3)+VAFN4)/12))))</f>
        <v>5368.4498333333331</v>
      </c>
      <c r="L24" s="39">
        <v>2093.5</v>
      </c>
      <c r="M24" s="41">
        <f t="shared" si="2"/>
        <v>67906.5</v>
      </c>
    </row>
    <row r="25" spans="1:13" x14ac:dyDescent="0.2">
      <c r="A25" s="42">
        <v>18</v>
      </c>
      <c r="B25" s="48" t="s">
        <v>362</v>
      </c>
      <c r="C25" s="36" t="s">
        <v>363</v>
      </c>
      <c r="D25" s="49" t="s">
        <v>17</v>
      </c>
      <c r="E25" s="37" t="s">
        <v>330</v>
      </c>
      <c r="F25" s="36" t="s">
        <v>364</v>
      </c>
      <c r="G25" s="39">
        <v>26250</v>
      </c>
      <c r="H25" s="39">
        <f t="shared" si="0"/>
        <v>753.375</v>
      </c>
      <c r="I25" s="39">
        <f t="shared" si="1"/>
        <v>798</v>
      </c>
      <c r="J25" s="39" cm="1">
        <f t="array" ref="J25">G25-(G25*TSS)</f>
        <v>24698.625</v>
      </c>
      <c r="K25" s="40">
        <f t="shared" ref="K25" si="17">IF((J25*12)&lt;=SMAX,0,IF(AND((J25*12)&gt;=SMIN2,(J25*12)&lt;=SMAXN2),(((J25*12)-SMIN2)*PORCN1)/12,IF(AND((J25*12)&gt;=SMIN3,(J25*12)&lt;=SMAXN3),(((((J25*12)-SMIN3)*PORCN2)+VAFN3)/12),(((((J25*12)-SMAXN4)*PORCN3)+VAFN4)/12))))</f>
        <v>0</v>
      </c>
      <c r="L25" s="39">
        <v>8294.0499999999993</v>
      </c>
      <c r="M25" s="41">
        <f t="shared" si="2"/>
        <v>17955.95</v>
      </c>
    </row>
    <row r="26" spans="1:13" x14ac:dyDescent="0.2">
      <c r="A26" s="36">
        <v>19</v>
      </c>
      <c r="B26" s="48" t="s">
        <v>365</v>
      </c>
      <c r="C26" s="36" t="s">
        <v>361</v>
      </c>
      <c r="D26" s="49" t="s">
        <v>23</v>
      </c>
      <c r="E26" s="37" t="s">
        <v>330</v>
      </c>
      <c r="F26" s="36" t="s">
        <v>366</v>
      </c>
      <c r="G26" s="39">
        <v>70000</v>
      </c>
      <c r="H26" s="39">
        <f t="shared" si="0"/>
        <v>2009</v>
      </c>
      <c r="I26" s="39">
        <f t="shared" si="1"/>
        <v>2128</v>
      </c>
      <c r="J26" s="39" cm="1">
        <f t="array" ref="J26">G26-(G26*TSS)</f>
        <v>65863</v>
      </c>
      <c r="K26" s="40">
        <f t="shared" ref="K26" si="18">IF((J26*12)&lt;=SMAX,0,IF(AND((J26*12)&gt;=SMIN2,(J26*12)&lt;=SMAXN2),(((J26*12)-SMIN2)*PORCN1)/12,IF(AND((J26*12)&gt;=SMIN3,(J26*12)&lt;=SMAXN3),(((((J26*12)-SMIN3)*PORCN2)+VAFN3)/12),(((((J26*12)-SMAXN4)*PORCN3)+VAFN4)/12))))</f>
        <v>5368.4498333333331</v>
      </c>
      <c r="L26" s="39">
        <v>1576.38</v>
      </c>
      <c r="M26" s="41">
        <f t="shared" si="2"/>
        <v>68423.62</v>
      </c>
    </row>
    <row r="27" spans="1:13" x14ac:dyDescent="0.2">
      <c r="A27" s="42">
        <v>20</v>
      </c>
      <c r="B27" s="48" t="s">
        <v>24</v>
      </c>
      <c r="C27" s="36" t="s">
        <v>367</v>
      </c>
      <c r="D27" s="49" t="s">
        <v>23</v>
      </c>
      <c r="E27" s="37" t="s">
        <v>330</v>
      </c>
      <c r="F27" s="36" t="s">
        <v>368</v>
      </c>
      <c r="G27" s="39">
        <v>70000</v>
      </c>
      <c r="H27" s="39">
        <f t="shared" si="0"/>
        <v>2009</v>
      </c>
      <c r="I27" s="39">
        <f t="shared" si="1"/>
        <v>2128</v>
      </c>
      <c r="J27" s="39" cm="1">
        <f t="array" ref="J27">G27-(G27*TSS)</f>
        <v>65863</v>
      </c>
      <c r="K27" s="40">
        <f t="shared" ref="K27" si="19">IF((J27*12)&lt;=SMAX,0,IF(AND((J27*12)&gt;=SMIN2,(J27*12)&lt;=SMAXN2),(((J27*12)-SMIN2)*PORCN1)/12,IF(AND((J27*12)&gt;=SMIN3,(J27*12)&lt;=SMAXN3),(((((J27*12)-SMIN3)*PORCN2)+VAFN3)/12),(((((J27*12)-SMAXN4)*PORCN3)+VAFN4)/12))))</f>
        <v>5368.4498333333331</v>
      </c>
      <c r="L27" s="39">
        <v>32677.85</v>
      </c>
      <c r="M27" s="41">
        <f t="shared" si="2"/>
        <v>37322.15</v>
      </c>
    </row>
    <row r="28" spans="1:13" x14ac:dyDescent="0.2">
      <c r="A28" s="36">
        <v>21</v>
      </c>
      <c r="B28" s="48" t="s">
        <v>369</v>
      </c>
      <c r="C28" s="36" t="s">
        <v>370</v>
      </c>
      <c r="D28" s="49" t="s">
        <v>17</v>
      </c>
      <c r="E28" s="37" t="s">
        <v>330</v>
      </c>
      <c r="F28" s="36" t="s">
        <v>337</v>
      </c>
      <c r="G28" s="39">
        <v>35000</v>
      </c>
      <c r="H28" s="39">
        <f t="shared" si="0"/>
        <v>1004.5</v>
      </c>
      <c r="I28" s="39">
        <f t="shared" si="1"/>
        <v>1064</v>
      </c>
      <c r="J28" s="39" cm="1">
        <f t="array" ref="J28">G28-(G28*TSS)</f>
        <v>32931.5</v>
      </c>
      <c r="K28" s="40">
        <f t="shared" ref="K28" si="20">IF((J28*12)&lt;=SMAX,0,IF(AND((J28*12)&gt;=SMIN2,(J28*12)&lt;=SMAXN2),(((J28*12)-SMIN2)*PORCN1)/12,IF(AND((J28*12)&gt;=SMIN3,(J28*12)&lt;=SMAXN3),(((((J28*12)-SMIN3)*PORCN2)+VAFN3)/12),(((((J28*12)-SMAXN4)*PORCN3)+VAFN4)/12))))</f>
        <v>0</v>
      </c>
      <c r="L28" s="39">
        <v>2093.5</v>
      </c>
      <c r="M28" s="41">
        <f t="shared" si="2"/>
        <v>32906.5</v>
      </c>
    </row>
    <row r="29" spans="1:13" x14ac:dyDescent="0.2">
      <c r="A29" s="42">
        <v>22</v>
      </c>
      <c r="B29" s="48" t="s">
        <v>371</v>
      </c>
      <c r="C29" s="36" t="s">
        <v>372</v>
      </c>
      <c r="D29" s="49" t="s">
        <v>23</v>
      </c>
      <c r="E29" s="37" t="s">
        <v>330</v>
      </c>
      <c r="F29" s="36" t="s">
        <v>373</v>
      </c>
      <c r="G29" s="39">
        <v>65000</v>
      </c>
      <c r="H29" s="39">
        <f t="shared" si="0"/>
        <v>1865.5</v>
      </c>
      <c r="I29" s="39">
        <f t="shared" si="1"/>
        <v>1976</v>
      </c>
      <c r="J29" s="39" cm="1">
        <f t="array" ref="J29">G29-(G29*TSS)</f>
        <v>61158.5</v>
      </c>
      <c r="K29" s="40">
        <f t="shared" ref="K29" si="21">IF((J29*12)&lt;=SMAX,0,IF(AND((J29*12)&gt;=SMIN2,(J29*12)&lt;=SMAXN2),(((J29*12)-SMIN2)*PORCN1)/12,IF(AND((J29*12)&gt;=SMIN3,(J29*12)&lt;=SMAXN3),(((((J29*12)-SMIN3)*PORCN2)+VAFN3)/12),(((((J29*12)-SMAXN4)*PORCN3)+VAFN4)/12))))</f>
        <v>4427.5498333333335</v>
      </c>
      <c r="L29" s="39">
        <v>211.17</v>
      </c>
      <c r="M29" s="41">
        <f t="shared" si="2"/>
        <v>64788.83</v>
      </c>
    </row>
    <row r="30" spans="1:13" x14ac:dyDescent="0.2">
      <c r="A30" s="36">
        <v>23</v>
      </c>
      <c r="B30" s="48" t="s">
        <v>374</v>
      </c>
      <c r="C30" s="36" t="s">
        <v>375</v>
      </c>
      <c r="D30" s="49" t="s">
        <v>17</v>
      </c>
      <c r="E30" s="37" t="s">
        <v>330</v>
      </c>
      <c r="F30" s="36" t="s">
        <v>373</v>
      </c>
      <c r="G30" s="39">
        <v>26250</v>
      </c>
      <c r="H30" s="39">
        <f t="shared" si="0"/>
        <v>753.375</v>
      </c>
      <c r="I30" s="39">
        <f t="shared" si="1"/>
        <v>798</v>
      </c>
      <c r="J30" s="39" cm="1">
        <f t="array" ref="J30">G30-(G30*TSS)</f>
        <v>24698.625</v>
      </c>
      <c r="K30" s="40">
        <f t="shared" ref="K30" si="22">IF((J30*12)&lt;=SMAX,0,IF(AND((J30*12)&gt;=SMIN2,(J30*12)&lt;=SMAXN2),(((J30*12)-SMIN2)*PORCN1)/12,IF(AND((J30*12)&gt;=SMIN3,(J30*12)&lt;=SMAXN3),(((((J30*12)-SMIN3)*PORCN2)+VAFN3)/12),(((((J30*12)-SMAXN4)*PORCN3)+VAFN4)/12))))</f>
        <v>0</v>
      </c>
      <c r="L30" s="39">
        <v>10117.9</v>
      </c>
      <c r="M30" s="41">
        <f t="shared" si="2"/>
        <v>16132.1</v>
      </c>
    </row>
    <row r="31" spans="1:13" x14ac:dyDescent="0.2">
      <c r="A31" s="42">
        <v>24</v>
      </c>
      <c r="B31" s="48" t="s">
        <v>376</v>
      </c>
      <c r="C31" s="36" t="s">
        <v>377</v>
      </c>
      <c r="D31" s="49" t="s">
        <v>17</v>
      </c>
      <c r="E31" s="37" t="s">
        <v>330</v>
      </c>
      <c r="F31" s="36" t="s">
        <v>378</v>
      </c>
      <c r="G31" s="39">
        <v>60000</v>
      </c>
      <c r="H31" s="39">
        <f t="shared" si="0"/>
        <v>1722</v>
      </c>
      <c r="I31" s="39">
        <f t="shared" si="1"/>
        <v>1824</v>
      </c>
      <c r="J31" s="39" cm="1">
        <f t="array" ref="J31">G31-(G31*TSS)</f>
        <v>56454</v>
      </c>
      <c r="K31" s="40">
        <f t="shared" ref="K31" si="23">IF((J31*12)&lt;=SMAX,0,IF(AND((J31*12)&gt;=SMIN2,(J31*12)&lt;=SMAXN2),(((J31*12)-SMIN2)*PORCN1)/12,IF(AND((J31*12)&gt;=SMIN3,(J31*12)&lt;=SMAXN3),(((((J31*12)-SMIN3)*PORCN2)+VAFN3)/12),(((((J31*12)-SMAXN4)*PORCN3)+VAFN4)/12))))</f>
        <v>3486.6498333333329</v>
      </c>
      <c r="L31" s="39">
        <v>15381.83</v>
      </c>
      <c r="M31" s="41">
        <f t="shared" si="2"/>
        <v>44618.17</v>
      </c>
    </row>
    <row r="32" spans="1:13" x14ac:dyDescent="0.2">
      <c r="A32" s="36">
        <v>25</v>
      </c>
      <c r="B32" s="48" t="s">
        <v>379</v>
      </c>
      <c r="C32" s="36" t="s">
        <v>380</v>
      </c>
      <c r="D32" s="49" t="s">
        <v>17</v>
      </c>
      <c r="E32" s="37" t="s">
        <v>330</v>
      </c>
      <c r="F32" s="36" t="s">
        <v>354</v>
      </c>
      <c r="G32" s="39">
        <v>35000</v>
      </c>
      <c r="H32" s="39">
        <f t="shared" si="0"/>
        <v>1004.5</v>
      </c>
      <c r="I32" s="39">
        <f t="shared" si="1"/>
        <v>1064</v>
      </c>
      <c r="J32" s="39" cm="1">
        <f t="array" ref="J32">G32-(G32*TSS)</f>
        <v>32931.5</v>
      </c>
      <c r="K32" s="40">
        <v>0</v>
      </c>
      <c r="L32" s="39">
        <v>15108.61</v>
      </c>
      <c r="M32" s="41">
        <f t="shared" si="2"/>
        <v>19891.39</v>
      </c>
    </row>
    <row r="33" spans="1:13" x14ac:dyDescent="0.2">
      <c r="A33" s="42">
        <v>26</v>
      </c>
      <c r="B33" s="48" t="s">
        <v>997</v>
      </c>
      <c r="C33" s="36" t="s">
        <v>351</v>
      </c>
      <c r="D33" s="49" t="s">
        <v>23</v>
      </c>
      <c r="E33" s="37" t="s">
        <v>330</v>
      </c>
      <c r="F33" s="36" t="s">
        <v>366</v>
      </c>
      <c r="G33" s="39">
        <v>3150</v>
      </c>
      <c r="H33" s="39">
        <f t="shared" si="0"/>
        <v>90.405000000000001</v>
      </c>
      <c r="I33" s="39">
        <f t="shared" si="1"/>
        <v>95.76</v>
      </c>
      <c r="J33" s="39" cm="1">
        <f t="array" ref="J33">G33-(G33*TSS)</f>
        <v>2963.835</v>
      </c>
      <c r="K33" s="40">
        <f t="shared" ref="K33" si="24">IF((J33*12)&lt;=SMAX,0,IF(AND((J33*12)&gt;=SMIN2,(J33*12)&lt;=SMAXN2),(((J33*12)-SMIN2)*PORCN1)/12,IF(AND((J33*12)&gt;=SMIN3,(J33*12)&lt;=SMAXN3),(((((J33*12)-SMIN3)*PORCN2)+VAFN3)/12),(((((J33*12)-SMAXN4)*PORCN3)+VAFN4)/12))))</f>
        <v>0</v>
      </c>
      <c r="L33" s="39">
        <v>8877.65</v>
      </c>
      <c r="M33" s="41">
        <f t="shared" si="2"/>
        <v>-5727.65</v>
      </c>
    </row>
    <row r="34" spans="1:13" x14ac:dyDescent="0.2">
      <c r="A34" s="36">
        <v>27</v>
      </c>
      <c r="B34" s="48" t="s">
        <v>382</v>
      </c>
      <c r="C34" s="36" t="s">
        <v>383</v>
      </c>
      <c r="D34" s="49" t="s">
        <v>17</v>
      </c>
      <c r="E34" s="37" t="s">
        <v>330</v>
      </c>
      <c r="F34" s="36" t="s">
        <v>357</v>
      </c>
      <c r="G34" s="39">
        <v>31500</v>
      </c>
      <c r="H34" s="39">
        <f t="shared" si="0"/>
        <v>904.05</v>
      </c>
      <c r="I34" s="39">
        <f t="shared" si="1"/>
        <v>957.6</v>
      </c>
      <c r="J34" s="39" cm="1">
        <f t="array" ref="J34">G34-(G34*TSS)</f>
        <v>29638.35</v>
      </c>
      <c r="K34" s="40">
        <f t="shared" ref="K34" si="25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39">
        <v>1798</v>
      </c>
      <c r="M34" s="41">
        <f t="shared" si="2"/>
        <v>29702</v>
      </c>
    </row>
    <row r="35" spans="1:13" x14ac:dyDescent="0.2">
      <c r="A35" s="42">
        <v>28</v>
      </c>
      <c r="B35" s="48" t="s">
        <v>384</v>
      </c>
      <c r="C35" s="36" t="s">
        <v>385</v>
      </c>
      <c r="D35" s="49" t="s">
        <v>23</v>
      </c>
      <c r="E35" s="37" t="s">
        <v>330</v>
      </c>
      <c r="F35" s="36" t="s">
        <v>388</v>
      </c>
      <c r="G35" s="39">
        <v>50000</v>
      </c>
      <c r="H35" s="39">
        <f t="shared" si="0"/>
        <v>1435</v>
      </c>
      <c r="I35" s="39">
        <f t="shared" si="1"/>
        <v>1520</v>
      </c>
      <c r="J35" s="39" cm="1">
        <f t="array" ref="J35">G35-(G35*TSS)</f>
        <v>47045</v>
      </c>
      <c r="K35" s="40">
        <f t="shared" ref="K35" si="26">IF((J35*12)&lt;=SMAX,0,IF(AND((J35*12)&gt;=SMIN2,(J35*12)&lt;=SMAXN2),(((J35*12)-SMIN2)*PORCN1)/12,IF(AND((J35*12)&gt;=SMIN3,(J35*12)&lt;=SMAXN3),(((((J35*12)-SMIN3)*PORCN2)+VAFN3)/12),(((((J35*12)-SMAXN4)*PORCN3)+VAFN4)/12))))</f>
        <v>1853.9998749999997</v>
      </c>
      <c r="L35" s="39">
        <v>1195.18</v>
      </c>
      <c r="M35" s="41">
        <f t="shared" si="2"/>
        <v>48804.82</v>
      </c>
    </row>
    <row r="36" spans="1:13" x14ac:dyDescent="0.2">
      <c r="A36" s="36">
        <v>29</v>
      </c>
      <c r="B36" s="48" t="s">
        <v>386</v>
      </c>
      <c r="C36" s="36" t="s">
        <v>387</v>
      </c>
      <c r="D36" s="49" t="s">
        <v>17</v>
      </c>
      <c r="E36" s="37" t="s">
        <v>330</v>
      </c>
      <c r="F36" s="36" t="s">
        <v>346</v>
      </c>
      <c r="G36" s="39">
        <v>40000</v>
      </c>
      <c r="H36" s="39">
        <f t="shared" si="0"/>
        <v>1148</v>
      </c>
      <c r="I36" s="39">
        <f t="shared" si="1"/>
        <v>1216</v>
      </c>
      <c r="J36" s="39" cm="1">
        <f t="array" ref="J36">G36-(G36*TSS)</f>
        <v>37636</v>
      </c>
      <c r="K36" s="40">
        <f t="shared" ref="K36" si="27">IF((J36*12)&lt;=SMAX,0,IF(AND((J36*12)&gt;=SMIN2,(J36*12)&lt;=SMAXN2),(((J36*12)-SMIN2)*PORCN1)/12,IF(AND((J36*12)&gt;=SMIN3,(J36*12)&lt;=SMAXN3),(((((J36*12)-SMIN3)*PORCN2)+VAFN3)/12),(((((J36*12)-SMAXN4)*PORCN3)+VAFN4)/12))))</f>
        <v>442.64987499999984</v>
      </c>
      <c r="L36" s="39">
        <v>1886.65</v>
      </c>
      <c r="M36" s="41">
        <f t="shared" si="2"/>
        <v>38113.35</v>
      </c>
    </row>
    <row r="37" spans="1:13" x14ac:dyDescent="0.2">
      <c r="A37" s="42">
        <v>30</v>
      </c>
      <c r="B37" s="48" t="s">
        <v>389</v>
      </c>
      <c r="C37" s="36" t="s">
        <v>390</v>
      </c>
      <c r="D37" s="49" t="s">
        <v>23</v>
      </c>
      <c r="E37" s="37" t="s">
        <v>330</v>
      </c>
      <c r="F37" s="36" t="s">
        <v>393</v>
      </c>
      <c r="G37" s="39">
        <v>31500</v>
      </c>
      <c r="H37" s="39">
        <f t="shared" si="0"/>
        <v>904.05</v>
      </c>
      <c r="I37" s="39">
        <f t="shared" si="1"/>
        <v>957.6</v>
      </c>
      <c r="J37" s="39" cm="1">
        <f t="array" ref="J37">G37-(G37*TSS)</f>
        <v>29638.35</v>
      </c>
      <c r="K37" s="40">
        <f t="shared" ref="K37" si="28">IF((J37*12)&lt;=SMAX,0,IF(AND((J37*12)&gt;=SMIN2,(J37*12)&lt;=SMAXN2),(((J37*12)-SMIN2)*PORCN1)/12,IF(AND((J37*12)&gt;=SMIN3,(J37*12)&lt;=SMAXN3),(((((J37*12)-SMIN3)*PORCN2)+VAFN3)/12),(((((J37*12)-SMAXN4)*PORCN3)+VAFN4)/12))))</f>
        <v>0</v>
      </c>
      <c r="L37" s="39">
        <v>8319.61</v>
      </c>
      <c r="M37" s="41">
        <f t="shared" si="2"/>
        <v>23180.39</v>
      </c>
    </row>
    <row r="38" spans="1:13" x14ac:dyDescent="0.2">
      <c r="A38" s="36">
        <v>31</v>
      </c>
      <c r="B38" s="48" t="s">
        <v>391</v>
      </c>
      <c r="C38" s="36" t="s">
        <v>392</v>
      </c>
      <c r="D38" s="49" t="s">
        <v>17</v>
      </c>
      <c r="E38" s="37" t="s">
        <v>330</v>
      </c>
      <c r="F38" s="36" t="s">
        <v>393</v>
      </c>
      <c r="G38" s="39">
        <v>30000</v>
      </c>
      <c r="H38" s="39">
        <f t="shared" si="0"/>
        <v>861</v>
      </c>
      <c r="I38" s="39">
        <f t="shared" si="1"/>
        <v>912</v>
      </c>
      <c r="J38" s="39" cm="1">
        <f t="array" ref="J38">G38-(G38*TSS)</f>
        <v>28227</v>
      </c>
      <c r="K38" s="40">
        <f t="shared" ref="K38" si="29">IF((J38*12)&lt;=SMAX,0,IF(AND((J38*12)&gt;=SMIN2,(J38*12)&lt;=SMAXN2),(((J38*12)-SMIN2)*PORCN1)/12,IF(AND((J38*12)&gt;=SMIN3,(J38*12)&lt;=SMAXN3),(((((J38*12)-SMIN3)*PORCN2)+VAFN3)/12),(((((J38*12)-SMAXN4)*PORCN3)+VAFN4)/12))))</f>
        <v>0</v>
      </c>
      <c r="L38" s="39">
        <v>1886.65</v>
      </c>
      <c r="M38" s="41">
        <f t="shared" si="2"/>
        <v>28113.35</v>
      </c>
    </row>
    <row r="39" spans="1:13" x14ac:dyDescent="0.2">
      <c r="A39" s="42">
        <v>32</v>
      </c>
      <c r="B39" s="48" t="s">
        <v>394</v>
      </c>
      <c r="C39" s="36" t="s">
        <v>395</v>
      </c>
      <c r="D39" s="49" t="s">
        <v>17</v>
      </c>
      <c r="E39" s="37" t="s">
        <v>330</v>
      </c>
      <c r="F39" s="36" t="s">
        <v>346</v>
      </c>
      <c r="G39" s="39">
        <v>19800</v>
      </c>
      <c r="H39" s="39">
        <f t="shared" si="0"/>
        <v>568.26</v>
      </c>
      <c r="I39" s="39">
        <f t="shared" si="1"/>
        <v>601.91999999999996</v>
      </c>
      <c r="J39" s="39" cm="1">
        <f t="array" ref="J39">G39-(G39*TSS)</f>
        <v>18629.82</v>
      </c>
      <c r="K39" s="40">
        <f t="shared" ref="K39" si="30">IF((J39*12)&lt;=SMAX,0,IF(AND((J39*12)&gt;=SMIN2,(J39*12)&lt;=SMAXN2),(((J39*12)-SMIN2)*PORCN1)/12,IF(AND((J39*12)&gt;=SMIN3,(J39*12)&lt;=SMAXN3),(((((J39*12)-SMIN3)*PORCN2)+VAFN3)/12),(((((J39*12)-SMAXN4)*PORCN3)+VAFN4)/12))))</f>
        <v>0</v>
      </c>
      <c r="L39" s="39">
        <v>8294.0499999999993</v>
      </c>
      <c r="M39" s="41">
        <f t="shared" si="2"/>
        <v>11505.95</v>
      </c>
    </row>
    <row r="40" spans="1:13" x14ac:dyDescent="0.2">
      <c r="A40" s="36">
        <v>33</v>
      </c>
      <c r="B40" s="48" t="s">
        <v>396</v>
      </c>
      <c r="C40" s="36" t="s">
        <v>397</v>
      </c>
      <c r="D40" s="49" t="s">
        <v>17</v>
      </c>
      <c r="E40" s="37" t="s">
        <v>330</v>
      </c>
      <c r="F40" s="36" t="s">
        <v>343</v>
      </c>
      <c r="G40" s="39">
        <v>31500</v>
      </c>
      <c r="H40" s="39">
        <f t="shared" si="0"/>
        <v>904.05</v>
      </c>
      <c r="I40" s="39">
        <f t="shared" si="1"/>
        <v>957.6</v>
      </c>
      <c r="J40" s="39" cm="1">
        <f t="array" ref="J40">G40-(G40*TSS)</f>
        <v>29638.35</v>
      </c>
      <c r="K40" s="40">
        <f t="shared" ref="K40" si="31">IF((J40*12)&lt;=SMAX,0,IF(AND((J40*12)&gt;=SMIN2,(J40*12)&lt;=SMAXN2),(((J40*12)-SMIN2)*PORCN1)/12,IF(AND((J40*12)&gt;=SMIN3,(J40*12)&lt;=SMAXN3),(((((J40*12)-SMIN3)*PORCN2)+VAFN3)/12),(((((J40*12)-SMAXN4)*PORCN3)+VAFN4)/12))))</f>
        <v>0</v>
      </c>
      <c r="L40" s="39">
        <v>10340.049999999999</v>
      </c>
      <c r="M40" s="41">
        <f t="shared" si="2"/>
        <v>21159.95</v>
      </c>
    </row>
    <row r="41" spans="1:13" x14ac:dyDescent="0.2">
      <c r="A41" s="42">
        <v>34</v>
      </c>
      <c r="B41" s="48" t="s">
        <v>398</v>
      </c>
      <c r="C41" s="36" t="s">
        <v>399</v>
      </c>
      <c r="D41" s="49" t="s">
        <v>23</v>
      </c>
      <c r="E41" s="37" t="s">
        <v>330</v>
      </c>
      <c r="F41" s="36" t="s">
        <v>401</v>
      </c>
      <c r="G41" s="39">
        <v>60000</v>
      </c>
      <c r="H41" s="39">
        <f t="shared" si="0"/>
        <v>1722</v>
      </c>
      <c r="I41" s="39">
        <f t="shared" si="1"/>
        <v>1824</v>
      </c>
      <c r="J41" s="39" cm="1">
        <f t="array" ref="J41">G41-(G41*TSS)</f>
        <v>56454</v>
      </c>
      <c r="K41" s="40">
        <f t="shared" ref="K41" si="32">IF((J41*12)&lt;=SMAX,0,IF(AND((J41*12)&gt;=SMIN2,(J41*12)&lt;=SMAXN2),(((J41*12)-SMIN2)*PORCN1)/12,IF(AND((J41*12)&gt;=SMIN3,(J41*12)&lt;=SMAXN3),(((((J41*12)-SMIN3)*PORCN2)+VAFN3)/12),(((((J41*12)-SMAXN4)*PORCN3)+VAFN4)/12))))</f>
        <v>3486.6498333333329</v>
      </c>
      <c r="L41" s="39">
        <v>20150.8</v>
      </c>
      <c r="M41" s="41">
        <f t="shared" si="2"/>
        <v>39849.199999999997</v>
      </c>
    </row>
    <row r="42" spans="1:13" x14ac:dyDescent="0.2">
      <c r="A42" s="36">
        <v>35</v>
      </c>
      <c r="B42" s="48" t="s">
        <v>400</v>
      </c>
      <c r="C42" s="36" t="s">
        <v>351</v>
      </c>
      <c r="D42" s="49" t="s">
        <v>17</v>
      </c>
      <c r="E42" s="37" t="s">
        <v>330</v>
      </c>
      <c r="F42" s="36" t="s">
        <v>403</v>
      </c>
      <c r="G42" s="39">
        <v>31500</v>
      </c>
      <c r="H42" s="39">
        <f t="shared" si="0"/>
        <v>904.05</v>
      </c>
      <c r="I42" s="39">
        <f t="shared" si="1"/>
        <v>957.6</v>
      </c>
      <c r="J42" s="39" cm="1">
        <f t="array" ref="J42">G42-(G42*TSS)</f>
        <v>29638.35</v>
      </c>
      <c r="K42" s="40">
        <f t="shared" ref="K42" si="33">IF((J42*12)&lt;=SMAX,0,IF(AND((J42*12)&gt;=SMIN2,(J42*12)&lt;=SMAXN2),(((J42*12)-SMIN2)*PORCN1)/12,IF(AND((J42*12)&gt;=SMIN3,(J42*12)&lt;=SMAXN3),(((((J42*12)-SMIN3)*PORCN2)+VAFN3)/12),(((((J42*12)-SMAXN4)*PORCN3)+VAFN4)/12))))</f>
        <v>0</v>
      </c>
      <c r="L42" s="39">
        <v>320.5</v>
      </c>
      <c r="M42" s="41">
        <f t="shared" si="2"/>
        <v>31179.5</v>
      </c>
    </row>
    <row r="43" spans="1:13" x14ac:dyDescent="0.2">
      <c r="A43" s="42">
        <v>36</v>
      </c>
      <c r="B43" s="48" t="s">
        <v>93</v>
      </c>
      <c r="C43" s="36" t="s">
        <v>402</v>
      </c>
      <c r="D43" s="49" t="s">
        <v>17</v>
      </c>
      <c r="E43" s="37" t="s">
        <v>330</v>
      </c>
      <c r="F43" s="36" t="s">
        <v>405</v>
      </c>
      <c r="G43" s="39">
        <v>65000</v>
      </c>
      <c r="H43" s="39">
        <f t="shared" si="0"/>
        <v>1865.5</v>
      </c>
      <c r="I43" s="39">
        <f t="shared" si="1"/>
        <v>1976</v>
      </c>
      <c r="J43" s="39" cm="1">
        <f t="array" ref="J43">G43-(G43*TSS)</f>
        <v>61158.5</v>
      </c>
      <c r="K43" s="40">
        <f t="shared" ref="K43" si="34">IF((J43*12)&lt;=SMAX,0,IF(AND((J43*12)&gt;=SMIN2,(J43*12)&lt;=SMAXN2),(((J43*12)-SMIN2)*PORCN1)/12,IF(AND((J43*12)&gt;=SMIN3,(J43*12)&lt;=SMAXN3),(((((J43*12)-SMIN3)*PORCN2)+VAFN3)/12),(((((J43*12)-SMAXN4)*PORCN3)+VAFN4)/12))))</f>
        <v>4427.5498333333335</v>
      </c>
      <c r="L43" s="39">
        <v>261.39999999999998</v>
      </c>
      <c r="M43" s="41">
        <f t="shared" si="2"/>
        <v>64738.6</v>
      </c>
    </row>
    <row r="44" spans="1:13" x14ac:dyDescent="0.2">
      <c r="A44" s="36">
        <v>37</v>
      </c>
      <c r="B44" s="48" t="s">
        <v>94</v>
      </c>
      <c r="C44" s="36" t="s">
        <v>404</v>
      </c>
      <c r="D44" s="49" t="s">
        <v>23</v>
      </c>
      <c r="E44" s="37" t="s">
        <v>330</v>
      </c>
      <c r="F44" s="36" t="s">
        <v>407</v>
      </c>
      <c r="G44" s="39">
        <v>65000</v>
      </c>
      <c r="H44" s="39">
        <f t="shared" si="0"/>
        <v>1865.5</v>
      </c>
      <c r="I44" s="39">
        <f t="shared" si="1"/>
        <v>1976</v>
      </c>
      <c r="J44" s="39" cm="1">
        <f t="array" ref="J44">G44-(G44*TSS)</f>
        <v>61158.5</v>
      </c>
      <c r="K44" s="40">
        <f t="shared" ref="K44" si="35">IF((J44*12)&lt;=SMAX,0,IF(AND((J44*12)&gt;=SMIN2,(J44*12)&lt;=SMAXN2),(((J44*12)-SMIN2)*PORCN1)/12,IF(AND((J44*12)&gt;=SMIN3,(J44*12)&lt;=SMAXN3),(((((J44*12)-SMIN3)*PORCN2)+VAFN3)/12),(((((J44*12)-SMAXN4)*PORCN3)+VAFN4)/12))))</f>
        <v>4427.5498333333335</v>
      </c>
      <c r="L44" s="39">
        <v>25185.279999999999</v>
      </c>
      <c r="M44" s="41">
        <f t="shared" si="2"/>
        <v>39814.720000000001</v>
      </c>
    </row>
    <row r="45" spans="1:13" x14ac:dyDescent="0.2">
      <c r="A45" s="42">
        <v>38</v>
      </c>
      <c r="B45" s="48" t="s">
        <v>95</v>
      </c>
      <c r="C45" s="36" t="s">
        <v>406</v>
      </c>
      <c r="D45" s="49" t="s">
        <v>17</v>
      </c>
      <c r="E45" s="37" t="s">
        <v>330</v>
      </c>
      <c r="F45" s="36" t="s">
        <v>408</v>
      </c>
      <c r="G45" s="39">
        <v>50000</v>
      </c>
      <c r="H45" s="39">
        <f t="shared" si="0"/>
        <v>1435</v>
      </c>
      <c r="I45" s="39">
        <f t="shared" si="1"/>
        <v>1520</v>
      </c>
      <c r="J45" s="39" cm="1">
        <f t="array" ref="J45">G45-(G45*TSS)</f>
        <v>47045</v>
      </c>
      <c r="K45" s="40">
        <f t="shared" ref="K45" si="36">IF((J45*12)&lt;=SMAX,0,IF(AND((J45*12)&gt;=SMIN2,(J45*12)&lt;=SMAXN2),(((J45*12)-SMIN2)*PORCN1)/12,IF(AND((J45*12)&gt;=SMIN3,(J45*12)&lt;=SMAXN3),(((((J45*12)-SMIN3)*PORCN2)+VAFN3)/12),(((((J45*12)-SMAXN4)*PORCN3)+VAFN4)/12))))</f>
        <v>1853.9998749999997</v>
      </c>
      <c r="L45" s="39">
        <v>10393.02</v>
      </c>
      <c r="M45" s="41">
        <f t="shared" si="2"/>
        <v>39606.979999999996</v>
      </c>
    </row>
    <row r="46" spans="1:13" x14ac:dyDescent="0.2">
      <c r="A46" s="36">
        <v>39</v>
      </c>
      <c r="B46" s="48" t="s">
        <v>409</v>
      </c>
      <c r="C46" s="36" t="s">
        <v>410</v>
      </c>
      <c r="D46" s="49" t="s">
        <v>23</v>
      </c>
      <c r="E46" s="37" t="s">
        <v>330</v>
      </c>
      <c r="F46" s="36" t="s">
        <v>408</v>
      </c>
      <c r="G46" s="39">
        <v>5000</v>
      </c>
      <c r="H46" s="39">
        <f t="shared" si="0"/>
        <v>143.5</v>
      </c>
      <c r="I46" s="39">
        <f t="shared" si="1"/>
        <v>152</v>
      </c>
      <c r="J46" s="39" cm="1">
        <f t="array" ref="J46">G46-(G46*TSS)</f>
        <v>4704.5</v>
      </c>
      <c r="K46" s="40">
        <f t="shared" ref="K46" si="37">IF((J46*12)&lt;=SMAX,0,IF(AND((J46*12)&gt;=SMIN2,(J46*12)&lt;=SMAXN2),(((J46*12)-SMIN2)*PORCN1)/12,IF(AND((J46*12)&gt;=SMIN3,(J46*12)&lt;=SMAXN3),(((((J46*12)-SMIN3)*PORCN2)+VAFN3)/12),(((((J46*12)-SMAXN4)*PORCN3)+VAFN4)/12))))</f>
        <v>0</v>
      </c>
      <c r="L46" s="39">
        <v>2698</v>
      </c>
      <c r="M46" s="41">
        <f t="shared" si="2"/>
        <v>2302</v>
      </c>
    </row>
    <row r="47" spans="1:13" x14ac:dyDescent="0.2">
      <c r="A47" s="42">
        <v>40</v>
      </c>
      <c r="B47" s="48" t="s">
        <v>411</v>
      </c>
      <c r="C47" s="36" t="s">
        <v>412</v>
      </c>
      <c r="D47" s="49" t="s">
        <v>17</v>
      </c>
      <c r="E47" s="37" t="s">
        <v>330</v>
      </c>
      <c r="F47" s="36" t="s">
        <v>346</v>
      </c>
      <c r="G47" s="39">
        <v>4000</v>
      </c>
      <c r="H47" s="39">
        <f t="shared" si="0"/>
        <v>114.8</v>
      </c>
      <c r="I47" s="39">
        <f t="shared" si="1"/>
        <v>121.6</v>
      </c>
      <c r="J47" s="39" cm="1">
        <f t="array" ref="J47">G47-(G47*TSS)</f>
        <v>3763.6</v>
      </c>
      <c r="K47" s="40">
        <f t="shared" ref="K47" si="38">IF((J47*12)&lt;=SMAX,0,IF(AND((J47*12)&gt;=SMIN2,(J47*12)&lt;=SMAXN2),(((J47*12)-SMIN2)*PORCN1)/12,IF(AND((J47*12)&gt;=SMIN3,(J47*12)&lt;=SMAXN3),(((((J47*12)-SMIN3)*PORCN2)+VAFN3)/12),(((((J47*12)-SMAXN4)*PORCN3)+VAFN4)/12))))</f>
        <v>0</v>
      </c>
      <c r="L47" s="39">
        <v>5093.5</v>
      </c>
      <c r="M47" s="41">
        <f t="shared" si="2"/>
        <v>-1093.5</v>
      </c>
    </row>
    <row r="48" spans="1:13" x14ac:dyDescent="0.2">
      <c r="A48" s="36">
        <v>41</v>
      </c>
      <c r="B48" s="48" t="s">
        <v>413</v>
      </c>
      <c r="C48" s="36" t="s">
        <v>414</v>
      </c>
      <c r="D48" s="49" t="s">
        <v>23</v>
      </c>
      <c r="E48" s="37" t="s">
        <v>330</v>
      </c>
      <c r="F48" s="36" t="s">
        <v>357</v>
      </c>
      <c r="G48" s="39">
        <v>80000</v>
      </c>
      <c r="H48" s="39">
        <f t="shared" si="0"/>
        <v>2296</v>
      </c>
      <c r="I48" s="39">
        <f t="shared" si="1"/>
        <v>2432</v>
      </c>
      <c r="J48" s="39" cm="1">
        <f t="array" ref="J48">G48-(G48*TSS)</f>
        <v>75272</v>
      </c>
      <c r="K48" s="40">
        <f t="shared" ref="K48" si="39">IF((J48*12)&lt;=SMAX,0,IF(AND((J48*12)&gt;=SMIN2,(J48*12)&lt;=SMAXN2),(((J48*12)-SMIN2)*PORCN1)/12,IF(AND((J48*12)&gt;=SMIN3,(J48*12)&lt;=SMAXN3),(((((J48*12)-SMIN3)*PORCN2)+VAFN3)/12),(((((J48*12)-SMAXN4)*PORCN3)+VAFN4)/12))))</f>
        <v>7400.9372916666662</v>
      </c>
      <c r="L48" s="39">
        <v>6380</v>
      </c>
      <c r="M48" s="41">
        <f t="shared" si="2"/>
        <v>73620</v>
      </c>
    </row>
    <row r="49" spans="1:13" x14ac:dyDescent="0.2">
      <c r="A49" s="42">
        <v>42</v>
      </c>
      <c r="B49" s="48" t="s">
        <v>415</v>
      </c>
      <c r="C49" s="36" t="s">
        <v>416</v>
      </c>
      <c r="D49" s="49" t="s">
        <v>23</v>
      </c>
      <c r="E49" s="37" t="s">
        <v>330</v>
      </c>
      <c r="F49" s="36" t="s">
        <v>357</v>
      </c>
      <c r="G49" s="39">
        <v>35000</v>
      </c>
      <c r="H49" s="39">
        <f t="shared" si="0"/>
        <v>1004.5</v>
      </c>
      <c r="I49" s="39">
        <f t="shared" si="1"/>
        <v>1064</v>
      </c>
      <c r="J49" s="39" cm="1">
        <f t="array" ref="J49">G49-(G49*TSS)</f>
        <v>32931.5</v>
      </c>
      <c r="K49" s="40">
        <f t="shared" ref="K49" si="40">IF((J49*12)&lt;=SMAX,0,IF(AND((J49*12)&gt;=SMIN2,(J49*12)&lt;=SMAXN2),(((J49*12)-SMIN2)*PORCN1)/12,IF(AND((J49*12)&gt;=SMIN3,(J49*12)&lt;=SMAXN3),(((((J49*12)-SMIN3)*PORCN2)+VAFN3)/12),(((((J49*12)-SMAXN4)*PORCN3)+VAFN4)/12))))</f>
        <v>0</v>
      </c>
      <c r="L49" s="39">
        <v>3832.83</v>
      </c>
      <c r="M49" s="41">
        <f t="shared" si="2"/>
        <v>31167.17</v>
      </c>
    </row>
    <row r="50" spans="1:13" x14ac:dyDescent="0.2">
      <c r="A50" s="36">
        <v>43</v>
      </c>
      <c r="B50" s="48" t="s">
        <v>417</v>
      </c>
      <c r="C50" s="36" t="s">
        <v>418</v>
      </c>
      <c r="D50" s="49" t="s">
        <v>17</v>
      </c>
      <c r="E50" s="37" t="s">
        <v>330</v>
      </c>
      <c r="F50" s="36" t="s">
        <v>422</v>
      </c>
      <c r="G50" s="39">
        <v>30000</v>
      </c>
      <c r="H50" s="39">
        <f t="shared" si="0"/>
        <v>861</v>
      </c>
      <c r="I50" s="39">
        <f t="shared" si="1"/>
        <v>912</v>
      </c>
      <c r="J50" s="39" cm="1">
        <f t="array" ref="J50">G50-(G50*TSS)</f>
        <v>28227</v>
      </c>
      <c r="K50" s="40">
        <f t="shared" ref="K50" si="41">IF((J50*12)&lt;=SMAX,0,IF(AND((J50*12)&gt;=SMIN2,(J50*12)&lt;=SMAXN2),(((J50*12)-SMIN2)*PORCN1)/12,IF(AND((J50*12)&gt;=SMIN3,(J50*12)&lt;=SMAXN3),(((((J50*12)-SMIN3)*PORCN2)+VAFN3)/12),(((((J50*12)-SMAXN4)*PORCN3)+VAFN4)/12))))</f>
        <v>0</v>
      </c>
      <c r="L50" s="39">
        <v>1886.65</v>
      </c>
      <c r="M50" s="41">
        <f t="shared" si="2"/>
        <v>28113.35</v>
      </c>
    </row>
    <row r="51" spans="1:13" x14ac:dyDescent="0.2">
      <c r="A51" s="42">
        <v>44</v>
      </c>
      <c r="B51" s="48" t="s">
        <v>419</v>
      </c>
      <c r="C51" s="36" t="s">
        <v>420</v>
      </c>
      <c r="D51" s="49" t="s">
        <v>17</v>
      </c>
      <c r="E51" s="37" t="s">
        <v>330</v>
      </c>
      <c r="F51" s="36" t="s">
        <v>319</v>
      </c>
      <c r="G51" s="39">
        <v>35000</v>
      </c>
      <c r="H51" s="39">
        <f t="shared" si="0"/>
        <v>1004.5</v>
      </c>
      <c r="I51" s="39">
        <f t="shared" si="1"/>
        <v>1064</v>
      </c>
      <c r="J51" s="39" cm="1">
        <f t="array" ref="J51">G51-(G51*TSS)</f>
        <v>32931.5</v>
      </c>
      <c r="K51" s="40">
        <f t="shared" ref="K51" si="42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39">
        <v>19621.04</v>
      </c>
      <c r="M51" s="41">
        <f t="shared" si="2"/>
        <v>15378.96</v>
      </c>
    </row>
    <row r="52" spans="1:13" x14ac:dyDescent="0.2">
      <c r="A52" s="36">
        <v>45</v>
      </c>
      <c r="B52" s="48" t="s">
        <v>26</v>
      </c>
      <c r="C52" s="36" t="s">
        <v>421</v>
      </c>
      <c r="D52" s="49" t="s">
        <v>23</v>
      </c>
      <c r="E52" s="37" t="s">
        <v>330</v>
      </c>
      <c r="F52" s="36" t="s">
        <v>426</v>
      </c>
      <c r="G52" s="39">
        <v>50000</v>
      </c>
      <c r="H52" s="39">
        <f t="shared" si="0"/>
        <v>1435</v>
      </c>
      <c r="I52" s="39">
        <f t="shared" si="1"/>
        <v>1520</v>
      </c>
      <c r="J52" s="39" cm="1">
        <f t="array" ref="J52">G52-(G52*TSS)</f>
        <v>47045</v>
      </c>
      <c r="K52" s="40">
        <f t="shared" ref="K52" si="43">IF((J52*12)&lt;=SMAX,0,IF(AND((J52*12)&gt;=SMIN2,(J52*12)&lt;=SMAXN2),(((J52*12)-SMIN2)*PORCN1)/12,IF(AND((J52*12)&gt;=SMIN3,(J52*12)&lt;=SMAXN3),(((((J52*12)-SMIN3)*PORCN2)+VAFN3)/12),(((((J52*12)-SMAXN4)*PORCN3)+VAFN4)/12))))</f>
        <v>1853.9998749999997</v>
      </c>
      <c r="L52" s="39">
        <v>10792.41</v>
      </c>
      <c r="M52" s="41">
        <f t="shared" si="2"/>
        <v>39207.589999999997</v>
      </c>
    </row>
    <row r="53" spans="1:13" x14ac:dyDescent="0.2">
      <c r="A53" s="42">
        <v>46</v>
      </c>
      <c r="B53" s="48" t="s">
        <v>423</v>
      </c>
      <c r="C53" s="36" t="s">
        <v>424</v>
      </c>
      <c r="D53" s="49" t="s">
        <v>17</v>
      </c>
      <c r="E53" s="37" t="s">
        <v>330</v>
      </c>
      <c r="F53" s="36" t="s">
        <v>366</v>
      </c>
      <c r="G53" s="39">
        <v>45000</v>
      </c>
      <c r="H53" s="39">
        <f t="shared" si="0"/>
        <v>1291.5</v>
      </c>
      <c r="I53" s="39">
        <f t="shared" si="1"/>
        <v>1368</v>
      </c>
      <c r="J53" s="39" cm="1">
        <f t="array" ref="J53">G53-(G53*TSS)</f>
        <v>42340.5</v>
      </c>
      <c r="K53" s="40">
        <f t="shared" ref="K53" si="44">IF((J53*12)&lt;=SMAX,0,IF(AND((J53*12)&gt;=SMIN2,(J53*12)&lt;=SMAXN2),(((J53*12)-SMIN2)*PORCN1)/12,IF(AND((J53*12)&gt;=SMIN3,(J53*12)&lt;=SMAXN3),(((((J53*12)-SMIN3)*PORCN2)+VAFN3)/12),(((((J53*12)-SMAXN4)*PORCN3)+VAFN4)/12))))</f>
        <v>1148.3248749999998</v>
      </c>
      <c r="L53" s="39">
        <v>2093.5</v>
      </c>
      <c r="M53" s="41">
        <f t="shared" si="2"/>
        <v>42906.5</v>
      </c>
    </row>
    <row r="54" spans="1:13" x14ac:dyDescent="0.2">
      <c r="A54" s="36">
        <v>47</v>
      </c>
      <c r="B54" s="48" t="s">
        <v>425</v>
      </c>
      <c r="C54" s="36" t="s">
        <v>351</v>
      </c>
      <c r="D54" s="49" t="s">
        <v>17</v>
      </c>
      <c r="E54" s="37" t="s">
        <v>330</v>
      </c>
      <c r="F54" s="36" t="s">
        <v>405</v>
      </c>
      <c r="G54" s="39">
        <v>31500</v>
      </c>
      <c r="H54" s="39">
        <f t="shared" si="0"/>
        <v>904.05</v>
      </c>
      <c r="I54" s="39">
        <f t="shared" si="1"/>
        <v>957.6</v>
      </c>
      <c r="J54" s="39" cm="1">
        <f t="array" ref="J54">G54-(G54*TSS)</f>
        <v>29638.35</v>
      </c>
      <c r="K54" s="40">
        <f t="shared" ref="K54" si="45">IF((J54*12)&lt;=SMAX,0,IF(AND((J54*12)&gt;=SMIN2,(J54*12)&lt;=SMAXN2),(((J54*12)-SMIN2)*PORCN1)/12,IF(AND((J54*12)&gt;=SMIN3,(J54*12)&lt;=SMAXN3),(((((J54*12)-SMIN3)*PORCN2)+VAFN3)/12),(((((J54*12)-SMAXN4)*PORCN3)+VAFN4)/12))))</f>
        <v>0</v>
      </c>
      <c r="L54" s="39">
        <v>13516.04</v>
      </c>
      <c r="M54" s="41">
        <f t="shared" si="2"/>
        <v>17983.96</v>
      </c>
    </row>
    <row r="55" spans="1:13" x14ac:dyDescent="0.2">
      <c r="A55" s="42">
        <v>48</v>
      </c>
      <c r="B55" s="48" t="s">
        <v>427</v>
      </c>
      <c r="C55" s="36" t="s">
        <v>428</v>
      </c>
      <c r="D55" s="49" t="s">
        <v>23</v>
      </c>
      <c r="E55" s="37" t="s">
        <v>330</v>
      </c>
      <c r="F55" s="36" t="s">
        <v>432</v>
      </c>
      <c r="G55" s="39">
        <v>31500</v>
      </c>
      <c r="H55" s="39">
        <f t="shared" si="0"/>
        <v>904.05</v>
      </c>
      <c r="I55" s="39">
        <f t="shared" si="1"/>
        <v>957.6</v>
      </c>
      <c r="J55" s="39" cm="1">
        <f t="array" ref="J55">G55-(G55*TSS)</f>
        <v>29638.35</v>
      </c>
      <c r="K55" s="40">
        <f t="shared" ref="K55" si="46">IF((J55*12)&lt;=SMAX,0,IF(AND((J55*12)&gt;=SMIN2,(J55*12)&lt;=SMAXN2),(((J55*12)-SMIN2)*PORCN1)/12,IF(AND((J55*12)&gt;=SMIN3,(J55*12)&lt;=SMAXN3),(((((J55*12)-SMIN3)*PORCN2)+VAFN3)/12),(((((J55*12)-SMAXN4)*PORCN3)+VAFN4)/12))))</f>
        <v>0</v>
      </c>
      <c r="L55" s="39">
        <v>8294.0499999999993</v>
      </c>
      <c r="M55" s="41">
        <f t="shared" si="2"/>
        <v>23205.95</v>
      </c>
    </row>
    <row r="56" spans="1:13" x14ac:dyDescent="0.2">
      <c r="A56" s="36">
        <v>49</v>
      </c>
      <c r="B56" s="48" t="s">
        <v>429</v>
      </c>
      <c r="C56" s="36" t="s">
        <v>430</v>
      </c>
      <c r="D56" s="49" t="s">
        <v>17</v>
      </c>
      <c r="E56" s="37" t="s">
        <v>330</v>
      </c>
      <c r="F56" s="36" t="s">
        <v>434</v>
      </c>
      <c r="G56" s="39">
        <v>70000</v>
      </c>
      <c r="H56" s="39">
        <f t="shared" si="0"/>
        <v>2009</v>
      </c>
      <c r="I56" s="39">
        <f t="shared" si="1"/>
        <v>2128</v>
      </c>
      <c r="J56" s="39" cm="1">
        <f t="array" ref="J56">G56-(G56*TSS)</f>
        <v>65863</v>
      </c>
      <c r="K56" s="40">
        <f t="shared" ref="K56" si="47">IF((J56*12)&lt;=SMAX,0,IF(AND((J56*12)&gt;=SMIN2,(J56*12)&lt;=SMAXN2),(((J56*12)-SMIN2)*PORCN1)/12,IF(AND((J56*12)&gt;=SMIN3,(J56*12)&lt;=SMAXN3),(((((J56*12)-SMIN3)*PORCN2)+VAFN3)/12),(((((J56*12)-SMAXN4)*PORCN3)+VAFN4)/12))))</f>
        <v>5368.4498333333331</v>
      </c>
      <c r="L56" s="39">
        <v>1886.65</v>
      </c>
      <c r="M56" s="41">
        <f t="shared" si="2"/>
        <v>68113.350000000006</v>
      </c>
    </row>
    <row r="57" spans="1:13" x14ac:dyDescent="0.2">
      <c r="A57" s="42">
        <v>50</v>
      </c>
      <c r="B57" s="48" t="s">
        <v>302</v>
      </c>
      <c r="C57" s="36" t="s">
        <v>431</v>
      </c>
      <c r="D57" s="49" t="s">
        <v>17</v>
      </c>
      <c r="E57" s="37" t="s">
        <v>330</v>
      </c>
      <c r="F57" s="36" t="s">
        <v>331</v>
      </c>
      <c r="G57" s="39">
        <v>35000</v>
      </c>
      <c r="H57" s="39">
        <f t="shared" si="0"/>
        <v>1004.5</v>
      </c>
      <c r="I57" s="39">
        <f t="shared" si="1"/>
        <v>1064</v>
      </c>
      <c r="J57" s="39" cm="1">
        <f t="array" ref="J57">G57-(G57*TSS)</f>
        <v>32931.5</v>
      </c>
      <c r="K57" s="40">
        <f t="shared" ref="K57" si="48">IF((J57*12)&lt;=SMAX,0,IF(AND((J57*12)&gt;=SMIN2,(J57*12)&lt;=SMAXN2),(((J57*12)-SMIN2)*PORCN1)/12,IF(AND((J57*12)&gt;=SMIN3,(J57*12)&lt;=SMAXN3),(((((J57*12)-SMIN3)*PORCN2)+VAFN3)/12),(((((J57*12)-SMAXN4)*PORCN3)+VAFN4)/12))))</f>
        <v>0</v>
      </c>
      <c r="L57" s="39">
        <v>42185.01</v>
      </c>
      <c r="M57" s="41">
        <f t="shared" si="2"/>
        <v>-7185.010000000002</v>
      </c>
    </row>
    <row r="58" spans="1:13" x14ac:dyDescent="0.2">
      <c r="A58" s="36">
        <v>51</v>
      </c>
      <c r="B58" s="48" t="s">
        <v>433</v>
      </c>
      <c r="C58" s="36" t="s">
        <v>351</v>
      </c>
      <c r="D58" s="49" t="s">
        <v>17</v>
      </c>
      <c r="E58" s="37" t="s">
        <v>330</v>
      </c>
      <c r="F58" s="36" t="s">
        <v>405</v>
      </c>
      <c r="G58" s="39">
        <v>31500</v>
      </c>
      <c r="H58" s="39">
        <f t="shared" si="0"/>
        <v>904.05</v>
      </c>
      <c r="I58" s="39">
        <f t="shared" si="1"/>
        <v>957.6</v>
      </c>
      <c r="J58" s="39" cm="1">
        <f t="array" ref="J58">G58-(G58*TSS)</f>
        <v>29638.35</v>
      </c>
      <c r="K58" s="40">
        <f t="shared" ref="K58" si="49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39">
        <v>3670.95</v>
      </c>
      <c r="M58" s="41">
        <f t="shared" si="2"/>
        <v>27829.05</v>
      </c>
    </row>
    <row r="59" spans="1:13" x14ac:dyDescent="0.2">
      <c r="A59" s="42">
        <v>52</v>
      </c>
      <c r="B59" s="48" t="s">
        <v>76</v>
      </c>
      <c r="C59" s="36" t="s">
        <v>435</v>
      </c>
      <c r="D59" s="49" t="s">
        <v>23</v>
      </c>
      <c r="E59" s="37" t="s">
        <v>330</v>
      </c>
      <c r="F59" s="36" t="s">
        <v>359</v>
      </c>
      <c r="G59" s="39">
        <v>65000</v>
      </c>
      <c r="H59" s="39">
        <f t="shared" si="0"/>
        <v>1865.5</v>
      </c>
      <c r="I59" s="39">
        <f t="shared" si="1"/>
        <v>1976</v>
      </c>
      <c r="J59" s="39" cm="1">
        <f t="array" ref="J59">G59-(G59*TSS)</f>
        <v>61158.5</v>
      </c>
      <c r="K59" s="40">
        <f t="shared" ref="K59" si="50">IF((J59*12)&lt;=SMAX,0,IF(AND((J59*12)&gt;=SMIN2,(J59*12)&lt;=SMAXN2),(((J59*12)-SMIN2)*PORCN1)/12,IF(AND((J59*12)&gt;=SMIN3,(J59*12)&lt;=SMAXN3),(((((J59*12)-SMIN3)*PORCN2)+VAFN3)/12),(((((J59*12)-SMAXN4)*PORCN3)+VAFN4)/12))))</f>
        <v>4427.5498333333335</v>
      </c>
      <c r="L59" s="39">
        <v>2093.5</v>
      </c>
      <c r="M59" s="41">
        <f t="shared" si="2"/>
        <v>62906.5</v>
      </c>
    </row>
    <row r="60" spans="1:13" x14ac:dyDescent="0.2">
      <c r="A60" s="36">
        <v>53</v>
      </c>
      <c r="B60" s="48" t="s">
        <v>436</v>
      </c>
      <c r="C60" s="36" t="s">
        <v>437</v>
      </c>
      <c r="D60" s="49" t="s">
        <v>17</v>
      </c>
      <c r="E60" s="37" t="s">
        <v>330</v>
      </c>
      <c r="F60" s="36" t="s">
        <v>334</v>
      </c>
      <c r="G60" s="39">
        <v>31500</v>
      </c>
      <c r="H60" s="39">
        <f t="shared" si="0"/>
        <v>904.05</v>
      </c>
      <c r="I60" s="39">
        <f t="shared" si="1"/>
        <v>957.6</v>
      </c>
      <c r="J60" s="39" cm="1">
        <f t="array" ref="J60">G60-(G60*TSS)</f>
        <v>29638.35</v>
      </c>
      <c r="K60" s="40">
        <f t="shared" ref="K60" si="51">IF((J60*12)&lt;=SMAX,0,IF(AND((J60*12)&gt;=SMIN2,(J60*12)&lt;=SMAXN2),(((J60*12)-SMIN2)*PORCN1)/12,IF(AND((J60*12)&gt;=SMIN3,(J60*12)&lt;=SMAXN3),(((((J60*12)-SMIN3)*PORCN2)+VAFN3)/12),(((((J60*12)-SMAXN4)*PORCN3)+VAFN4)/12))))</f>
        <v>0</v>
      </c>
      <c r="L60" s="39">
        <v>2093.5</v>
      </c>
      <c r="M60" s="41">
        <f t="shared" si="2"/>
        <v>29406.5</v>
      </c>
    </row>
    <row r="61" spans="1:13" x14ac:dyDescent="0.2">
      <c r="A61" s="42">
        <v>54</v>
      </c>
      <c r="B61" s="48" t="s">
        <v>438</v>
      </c>
      <c r="C61" s="36" t="s">
        <v>439</v>
      </c>
      <c r="D61" s="49" t="s">
        <v>17</v>
      </c>
      <c r="E61" s="37" t="s">
        <v>330</v>
      </c>
      <c r="F61" s="36" t="s">
        <v>325</v>
      </c>
      <c r="G61" s="39">
        <v>110000</v>
      </c>
      <c r="H61" s="39">
        <f t="shared" si="0"/>
        <v>3157</v>
      </c>
      <c r="I61" s="39">
        <f t="shared" si="1"/>
        <v>3344</v>
      </c>
      <c r="J61" s="39" cm="1">
        <f t="array" ref="J61">G61-(G61*TSS)</f>
        <v>103499</v>
      </c>
      <c r="K61" s="40">
        <f t="shared" ref="K61" si="52">IF((J61*12)&lt;=SMAX,0,IF(AND((J61*12)&gt;=SMIN2,(J61*12)&lt;=SMAXN2),(((J61*12)-SMIN2)*PORCN1)/12,IF(AND((J61*12)&gt;=SMIN3,(J61*12)&lt;=SMAXN3),(((((J61*12)-SMIN3)*PORCN2)+VAFN3)/12),(((((J61*12)-SMAXN4)*PORCN3)+VAFN4)/12))))</f>
        <v>14457.687291666667</v>
      </c>
      <c r="L61" s="39">
        <v>2784.45</v>
      </c>
      <c r="M61" s="41">
        <f t="shared" si="2"/>
        <v>107215.55</v>
      </c>
    </row>
    <row r="62" spans="1:13" x14ac:dyDescent="0.2">
      <c r="A62" s="36">
        <v>55</v>
      </c>
      <c r="B62" s="48" t="s">
        <v>440</v>
      </c>
      <c r="C62" s="36" t="s">
        <v>441</v>
      </c>
      <c r="D62" s="49" t="s">
        <v>23</v>
      </c>
      <c r="E62" s="37" t="s">
        <v>330</v>
      </c>
      <c r="F62" s="36" t="s">
        <v>337</v>
      </c>
      <c r="G62" s="39">
        <v>35000</v>
      </c>
      <c r="H62" s="39">
        <f t="shared" si="0"/>
        <v>1004.5</v>
      </c>
      <c r="I62" s="39">
        <f t="shared" si="1"/>
        <v>1064</v>
      </c>
      <c r="J62" s="39" cm="1">
        <f t="array" ref="J62">G62-(G62*TSS)</f>
        <v>32931.5</v>
      </c>
      <c r="K62" s="40">
        <f t="shared" ref="K62" si="53">IF((J62*12)&lt;=SMAX,0,IF(AND((J62*12)&gt;=SMIN2,(J62*12)&lt;=SMAXN2),(((J62*12)-SMIN2)*PORCN1)/12,IF(AND((J62*12)&gt;=SMIN3,(J62*12)&lt;=SMAXN3),(((((J62*12)-SMIN3)*PORCN2)+VAFN3)/12),(((((J62*12)-SMAXN4)*PORCN3)+VAFN4)/12))))</f>
        <v>0</v>
      </c>
      <c r="L62" s="39">
        <v>1207</v>
      </c>
      <c r="M62" s="41">
        <f t="shared" si="2"/>
        <v>33793</v>
      </c>
    </row>
    <row r="63" spans="1:13" x14ac:dyDescent="0.2">
      <c r="A63" s="42">
        <v>56</v>
      </c>
      <c r="B63" s="48" t="s">
        <v>442</v>
      </c>
      <c r="C63" s="36" t="s">
        <v>351</v>
      </c>
      <c r="D63" s="49" t="s">
        <v>17</v>
      </c>
      <c r="E63" s="37" t="s">
        <v>330</v>
      </c>
      <c r="F63" s="36" t="s">
        <v>405</v>
      </c>
      <c r="G63" s="39">
        <v>35000</v>
      </c>
      <c r="H63" s="39">
        <f t="shared" si="0"/>
        <v>1004.5</v>
      </c>
      <c r="I63" s="39">
        <f t="shared" si="1"/>
        <v>1064</v>
      </c>
      <c r="J63" s="39" cm="1">
        <f t="array" ref="J63">G63-(G63*TSS)</f>
        <v>32931.5</v>
      </c>
      <c r="K63" s="40">
        <f t="shared" ref="K63" si="54">IF((J63*12)&lt;=SMAX,0,IF(AND((J63*12)&gt;=SMIN2,(J63*12)&lt;=SMAXN2),(((J63*12)-SMIN2)*PORCN1)/12,IF(AND((J63*12)&gt;=SMIN3,(J63*12)&lt;=SMAXN3),(((((J63*12)-SMIN3)*PORCN2)+VAFN3)/12),(((((J63*12)-SMAXN4)*PORCN3)+VAFN4)/12))))</f>
        <v>0</v>
      </c>
      <c r="L63" s="39">
        <v>10766.85</v>
      </c>
      <c r="M63" s="41">
        <f t="shared" si="2"/>
        <v>24233.15</v>
      </c>
    </row>
    <row r="64" spans="1:13" x14ac:dyDescent="0.2">
      <c r="A64" s="36">
        <v>57</v>
      </c>
      <c r="B64" s="48" t="s">
        <v>443</v>
      </c>
      <c r="C64" s="36" t="s">
        <v>428</v>
      </c>
      <c r="D64" s="49" t="s">
        <v>23</v>
      </c>
      <c r="E64" s="37" t="s">
        <v>330</v>
      </c>
      <c r="F64" s="36" t="s">
        <v>354</v>
      </c>
      <c r="G64" s="39">
        <v>35000</v>
      </c>
      <c r="H64" s="39">
        <f t="shared" si="0"/>
        <v>1004.5</v>
      </c>
      <c r="I64" s="39">
        <f t="shared" si="1"/>
        <v>1064</v>
      </c>
      <c r="J64" s="39" cm="1">
        <f t="array" ref="J64">G64-(G64*TSS)</f>
        <v>32931.5</v>
      </c>
      <c r="K64" s="40">
        <f t="shared" ref="K64" si="55">IF((J64*12)&lt;=SMAX,0,IF(AND((J64*12)&gt;=SMIN2,(J64*12)&lt;=SMAXN2),(((J64*12)-SMIN2)*PORCN1)/12,IF(AND((J64*12)&gt;=SMIN3,(J64*12)&lt;=SMAXN3),(((((J64*12)-SMIN3)*PORCN2)+VAFN3)/12),(((((J64*12)-SMAXN4)*PORCN3)+VAFN4)/12))))</f>
        <v>0</v>
      </c>
      <c r="L64" s="39">
        <v>1000.15</v>
      </c>
      <c r="M64" s="41">
        <f t="shared" si="2"/>
        <v>33999.85</v>
      </c>
    </row>
    <row r="65" spans="1:13" x14ac:dyDescent="0.2">
      <c r="A65" s="42">
        <v>58</v>
      </c>
      <c r="B65" s="48" t="s">
        <v>444</v>
      </c>
      <c r="C65" s="36" t="s">
        <v>445</v>
      </c>
      <c r="D65" s="49" t="s">
        <v>17</v>
      </c>
      <c r="E65" s="37" t="s">
        <v>330</v>
      </c>
      <c r="F65" s="36" t="s">
        <v>373</v>
      </c>
      <c r="G65" s="39">
        <v>20000</v>
      </c>
      <c r="H65" s="39">
        <f t="shared" si="0"/>
        <v>574</v>
      </c>
      <c r="I65" s="39">
        <f t="shared" si="1"/>
        <v>608</v>
      </c>
      <c r="J65" s="39" cm="1">
        <f t="array" ref="J65">G65-(G65*TSS)</f>
        <v>18818</v>
      </c>
      <c r="K65" s="40">
        <f t="shared" ref="K65" si="56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39">
        <v>2831.65</v>
      </c>
      <c r="M65" s="41">
        <f t="shared" si="2"/>
        <v>17168.349999999999</v>
      </c>
    </row>
    <row r="66" spans="1:13" x14ac:dyDescent="0.2">
      <c r="A66" s="36">
        <v>59</v>
      </c>
      <c r="B66" s="48" t="s">
        <v>446</v>
      </c>
      <c r="C66" s="36" t="s">
        <v>445</v>
      </c>
      <c r="D66" s="49" t="s">
        <v>17</v>
      </c>
      <c r="E66" s="37" t="s">
        <v>330</v>
      </c>
      <c r="F66" s="36" t="s">
        <v>426</v>
      </c>
      <c r="G66" s="39">
        <v>20000</v>
      </c>
      <c r="H66" s="39">
        <f t="shared" si="0"/>
        <v>574</v>
      </c>
      <c r="I66" s="39">
        <f t="shared" si="1"/>
        <v>608</v>
      </c>
      <c r="J66" s="39" cm="1">
        <f t="array" ref="J66">G66-(G66*TSS)</f>
        <v>18818</v>
      </c>
      <c r="K66" s="40">
        <f t="shared" ref="K66" si="57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39">
        <v>5173.66</v>
      </c>
      <c r="M66" s="41">
        <f t="shared" si="2"/>
        <v>14826.34</v>
      </c>
    </row>
    <row r="67" spans="1:13" x14ac:dyDescent="0.2">
      <c r="A67" s="42">
        <v>60</v>
      </c>
      <c r="B67" s="48" t="s">
        <v>447</v>
      </c>
      <c r="C67" s="36" t="s">
        <v>448</v>
      </c>
      <c r="D67" s="49" t="s">
        <v>17</v>
      </c>
      <c r="E67" s="37" t="s">
        <v>330</v>
      </c>
      <c r="F67" s="36" t="s">
        <v>432</v>
      </c>
      <c r="G67" s="39">
        <v>75000</v>
      </c>
      <c r="H67" s="39">
        <f t="shared" si="0"/>
        <v>2152.5</v>
      </c>
      <c r="I67" s="39">
        <f t="shared" si="1"/>
        <v>2280</v>
      </c>
      <c r="J67" s="39" cm="1">
        <f t="array" ref="J67">G67-(G67*TSS)</f>
        <v>70567.5</v>
      </c>
      <c r="K67" s="40">
        <f t="shared" ref="K67" si="58">IF((J67*12)&lt;=SMAX,0,IF(AND((J67*12)&gt;=SMIN2,(J67*12)&lt;=SMAXN2),(((J67*12)-SMIN2)*PORCN1)/12,IF(AND((J67*12)&gt;=SMIN3,(J67*12)&lt;=SMAXN3),(((((J67*12)-SMIN3)*PORCN2)+VAFN3)/12),(((((J67*12)-SMAXN4)*PORCN3)+VAFN4)/12))))</f>
        <v>6309.3498333333337</v>
      </c>
      <c r="L67" s="39">
        <v>1886.65</v>
      </c>
      <c r="M67" s="41">
        <f t="shared" si="2"/>
        <v>73113.350000000006</v>
      </c>
    </row>
    <row r="68" spans="1:13" x14ac:dyDescent="0.2">
      <c r="A68" s="36">
        <v>61</v>
      </c>
      <c r="B68" s="48" t="s">
        <v>449</v>
      </c>
      <c r="C68" s="36" t="s">
        <v>345</v>
      </c>
      <c r="D68" s="49" t="s">
        <v>17</v>
      </c>
      <c r="E68" s="37" t="s">
        <v>330</v>
      </c>
      <c r="F68" s="36" t="s">
        <v>346</v>
      </c>
      <c r="G68" s="39">
        <v>16500</v>
      </c>
      <c r="H68" s="39">
        <f t="shared" si="0"/>
        <v>473.55</v>
      </c>
      <c r="I68" s="39">
        <f t="shared" si="1"/>
        <v>501.6</v>
      </c>
      <c r="J68" s="39" cm="1">
        <f t="array" ref="J68">G68-(G68*TSS)</f>
        <v>15524.85</v>
      </c>
      <c r="K68" s="40">
        <f t="shared" ref="K68" si="59">IF((J68*12)&lt;=SMAX,0,IF(AND((J68*12)&gt;=SMIN2,(J68*12)&lt;=SMAXN2),(((J68*12)-SMIN2)*PORCN1)/12,IF(AND((J68*12)&gt;=SMIN3,(J68*12)&lt;=SMAXN3),(((((J68*12)-SMIN3)*PORCN2)+VAFN3)/12),(((((J68*12)-SMAXN4)*PORCN3)+VAFN4)/12))))</f>
        <v>0</v>
      </c>
      <c r="L68" s="39">
        <v>5715.42</v>
      </c>
      <c r="M68" s="41">
        <f t="shared" si="2"/>
        <v>10784.58</v>
      </c>
    </row>
    <row r="69" spans="1:13" x14ac:dyDescent="0.2">
      <c r="A69" s="42">
        <v>62</v>
      </c>
      <c r="B69" s="48" t="s">
        <v>450</v>
      </c>
      <c r="C69" s="36" t="s">
        <v>416</v>
      </c>
      <c r="D69" s="49" t="s">
        <v>23</v>
      </c>
      <c r="E69" s="37" t="s">
        <v>330</v>
      </c>
      <c r="F69" s="36" t="s">
        <v>338</v>
      </c>
      <c r="G69" s="39">
        <v>40000</v>
      </c>
      <c r="H69" s="39">
        <f t="shared" si="0"/>
        <v>1148</v>
      </c>
      <c r="I69" s="39">
        <f t="shared" si="1"/>
        <v>1216</v>
      </c>
      <c r="J69" s="39" cm="1">
        <f t="array" ref="J69">G69-(G69*TSS)</f>
        <v>37636</v>
      </c>
      <c r="K69" s="40">
        <v>23001.06</v>
      </c>
      <c r="L69" s="39">
        <v>28887.24</v>
      </c>
      <c r="M69" s="41">
        <f t="shared" si="2"/>
        <v>11112.759999999998</v>
      </c>
    </row>
    <row r="70" spans="1:13" x14ac:dyDescent="0.2">
      <c r="A70" s="36">
        <v>63</v>
      </c>
      <c r="B70" s="48" t="s">
        <v>451</v>
      </c>
      <c r="C70" s="36" t="s">
        <v>452</v>
      </c>
      <c r="D70" s="49" t="s">
        <v>23</v>
      </c>
      <c r="E70" s="37" t="s">
        <v>330</v>
      </c>
      <c r="F70" s="36" t="s">
        <v>337</v>
      </c>
      <c r="G70" s="39">
        <v>45000</v>
      </c>
      <c r="H70" s="39">
        <f t="shared" si="0"/>
        <v>1291.5</v>
      </c>
      <c r="I70" s="39">
        <f t="shared" si="1"/>
        <v>1368</v>
      </c>
      <c r="J70" s="39" cm="1">
        <f t="array" ref="J70">G70-(G70*TSS)</f>
        <v>42340.5</v>
      </c>
      <c r="K70" s="40">
        <f t="shared" ref="K70" si="60">IF((J70*12)&lt;=SMAX,0,IF(AND((J70*12)&gt;=SMIN2,(J70*12)&lt;=SMAXN2),(((J70*12)-SMIN2)*PORCN1)/12,IF(AND((J70*12)&gt;=SMIN3,(J70*12)&lt;=SMAXN3),(((((J70*12)-SMIN3)*PORCN2)+VAFN3)/12),(((((J70*12)-SMAXN4)*PORCN3)+VAFN4)/12))))</f>
        <v>1148.3248749999998</v>
      </c>
      <c r="L70" s="39">
        <v>8294.0499999999993</v>
      </c>
      <c r="M70" s="41">
        <f t="shared" si="2"/>
        <v>36705.949999999997</v>
      </c>
    </row>
    <row r="71" spans="1:13" x14ac:dyDescent="0.2">
      <c r="A71" s="42">
        <v>64</v>
      </c>
      <c r="B71" s="48" t="s">
        <v>453</v>
      </c>
      <c r="C71" s="36" t="s">
        <v>454</v>
      </c>
      <c r="D71" s="49" t="s">
        <v>17</v>
      </c>
      <c r="E71" s="37" t="s">
        <v>330</v>
      </c>
      <c r="F71" s="36" t="s">
        <v>359</v>
      </c>
      <c r="G71" s="39">
        <v>31500</v>
      </c>
      <c r="H71" s="39">
        <f t="shared" si="0"/>
        <v>904.05</v>
      </c>
      <c r="I71" s="39">
        <f t="shared" si="1"/>
        <v>957.6</v>
      </c>
      <c r="J71" s="39" cm="1">
        <f t="array" ref="J71">G71-(G71*TSS)</f>
        <v>29638.35</v>
      </c>
      <c r="K71" s="40">
        <f t="shared" ref="K71" si="61">IF((J71*12)&lt;=SMAX,0,IF(AND((J71*12)&gt;=SMIN2,(J71*12)&lt;=SMAXN2),(((J71*12)-SMIN2)*PORCN1)/12,IF(AND((J71*12)&gt;=SMIN3,(J71*12)&lt;=SMAXN3),(((((J71*12)-SMIN3)*PORCN2)+VAFN3)/12),(((((J71*12)-SMAXN4)*PORCN3)+VAFN4)/12))))</f>
        <v>0</v>
      </c>
      <c r="L71" s="39">
        <v>1886.65</v>
      </c>
      <c r="M71" s="41">
        <f t="shared" si="2"/>
        <v>29613.35</v>
      </c>
    </row>
    <row r="72" spans="1:13" x14ac:dyDescent="0.2">
      <c r="A72" s="36">
        <v>65</v>
      </c>
      <c r="B72" s="48" t="s">
        <v>455</v>
      </c>
      <c r="C72" s="36" t="s">
        <v>456</v>
      </c>
      <c r="D72" s="49" t="s">
        <v>17</v>
      </c>
      <c r="E72" s="37" t="s">
        <v>330</v>
      </c>
      <c r="F72" s="36" t="s">
        <v>405</v>
      </c>
      <c r="G72" s="39">
        <v>31500</v>
      </c>
      <c r="H72" s="39">
        <f t="shared" ref="H72:H133" si="62">2.87%*G72</f>
        <v>904.05</v>
      </c>
      <c r="I72" s="39">
        <f t="shared" ref="I72:I133" si="63">3.04%*G72</f>
        <v>957.6</v>
      </c>
      <c r="J72" s="39" cm="1">
        <f t="array" ref="J72">G72-(G72*TSS)</f>
        <v>29638.35</v>
      </c>
      <c r="K72" s="40">
        <f t="shared" ref="K72" si="64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39">
        <v>9530.4500000000007</v>
      </c>
      <c r="M72" s="41">
        <f t="shared" ref="M72:M133" si="65">+G72-L72</f>
        <v>21969.55</v>
      </c>
    </row>
    <row r="73" spans="1:13" x14ac:dyDescent="0.2">
      <c r="A73" s="42">
        <v>66</v>
      </c>
      <c r="B73" s="48" t="s">
        <v>267</v>
      </c>
      <c r="C73" s="36" t="s">
        <v>457</v>
      </c>
      <c r="D73" s="49" t="s">
        <v>17</v>
      </c>
      <c r="E73" s="37" t="s">
        <v>330</v>
      </c>
      <c r="F73" s="36" t="s">
        <v>462</v>
      </c>
      <c r="G73" s="39">
        <v>35000</v>
      </c>
      <c r="H73" s="39">
        <f t="shared" si="62"/>
        <v>1004.5</v>
      </c>
      <c r="I73" s="39">
        <f t="shared" si="63"/>
        <v>1064</v>
      </c>
      <c r="J73" s="39" cm="1">
        <f t="array" ref="J73">G73-(G73*TSS)</f>
        <v>32931.5</v>
      </c>
      <c r="K73" s="40">
        <f t="shared" ref="K73" si="66">IF((J73*12)&lt;=SMAX,0,IF(AND((J73*12)&gt;=SMIN2,(J73*12)&lt;=SMAXN2),(((J73*12)-SMIN2)*PORCN1)/12,IF(AND((J73*12)&gt;=SMIN3,(J73*12)&lt;=SMAXN3),(((((J73*12)-SMIN3)*PORCN2)+VAFN3)/12),(((((J73*12)-SMAXN4)*PORCN3)+VAFN4)/12))))</f>
        <v>0</v>
      </c>
      <c r="L73" s="39">
        <v>852.4</v>
      </c>
      <c r="M73" s="41">
        <f t="shared" si="65"/>
        <v>34147.599999999999</v>
      </c>
    </row>
    <row r="74" spans="1:13" x14ac:dyDescent="0.2">
      <c r="A74" s="36">
        <v>67</v>
      </c>
      <c r="B74" s="48" t="s">
        <v>458</v>
      </c>
      <c r="C74" s="36" t="s">
        <v>459</v>
      </c>
      <c r="D74" s="49" t="s">
        <v>17</v>
      </c>
      <c r="E74" s="37" t="s">
        <v>330</v>
      </c>
      <c r="F74" s="36" t="s">
        <v>373</v>
      </c>
      <c r="G74" s="39">
        <v>65000</v>
      </c>
      <c r="H74" s="39">
        <f t="shared" si="62"/>
        <v>1865.5</v>
      </c>
      <c r="I74" s="39">
        <f t="shared" si="63"/>
        <v>1976</v>
      </c>
      <c r="J74" s="39" cm="1">
        <f t="array" ref="J74">G74-(G74*TSS)</f>
        <v>61158.5</v>
      </c>
      <c r="K74" s="40">
        <f t="shared" ref="K74" si="67">IF((J74*12)&lt;=SMAX,0,IF(AND((J74*12)&gt;=SMIN2,(J74*12)&lt;=SMAXN2),(((J74*12)-SMIN2)*PORCN1)/12,IF(AND((J74*12)&gt;=SMIN3,(J74*12)&lt;=SMAXN3),(((((J74*12)-SMIN3)*PORCN2)+VAFN3)/12),(((((J74*12)-SMAXN4)*PORCN3)+VAFN4)/12))))</f>
        <v>4427.5498333333335</v>
      </c>
      <c r="L74" s="39">
        <v>1901.02</v>
      </c>
      <c r="M74" s="41">
        <f t="shared" si="65"/>
        <v>63098.98</v>
      </c>
    </row>
    <row r="75" spans="1:13" x14ac:dyDescent="0.2">
      <c r="A75" s="42">
        <v>68</v>
      </c>
      <c r="B75" s="48" t="s">
        <v>460</v>
      </c>
      <c r="C75" s="36" t="s">
        <v>461</v>
      </c>
      <c r="D75" s="49" t="s">
        <v>23</v>
      </c>
      <c r="E75" s="37" t="s">
        <v>330</v>
      </c>
      <c r="F75" s="36" t="s">
        <v>366</v>
      </c>
      <c r="G75" s="39">
        <v>31500</v>
      </c>
      <c r="H75" s="39">
        <f t="shared" si="62"/>
        <v>904.05</v>
      </c>
      <c r="I75" s="39">
        <f t="shared" si="63"/>
        <v>957.6</v>
      </c>
      <c r="J75" s="39" cm="1">
        <f t="array" ref="J75">G75-(G75*TSS)</f>
        <v>29638.35</v>
      </c>
      <c r="K75" s="40">
        <f t="shared" ref="K75" si="68">IF((J75*12)&lt;=SMAX,0,IF(AND((J75*12)&gt;=SMIN2,(J75*12)&lt;=SMAXN2),(((J75*12)-SMIN2)*PORCN1)/12,IF(AND((J75*12)&gt;=SMIN3,(J75*12)&lt;=SMAXN3),(((((J75*12)-SMIN3)*PORCN2)+VAFN3)/12),(((((J75*12)-SMAXN4)*PORCN3)+VAFN4)/12))))</f>
        <v>0</v>
      </c>
      <c r="L75" s="39">
        <v>1886.65</v>
      </c>
      <c r="M75" s="41">
        <f t="shared" si="65"/>
        <v>29613.35</v>
      </c>
    </row>
    <row r="76" spans="1:13" x14ac:dyDescent="0.2">
      <c r="A76" s="36">
        <v>69</v>
      </c>
      <c r="B76" s="48" t="s">
        <v>463</v>
      </c>
      <c r="C76" s="36" t="s">
        <v>464</v>
      </c>
      <c r="D76" s="49" t="s">
        <v>17</v>
      </c>
      <c r="E76" s="37" t="s">
        <v>330</v>
      </c>
      <c r="F76" s="36" t="s">
        <v>338</v>
      </c>
      <c r="G76" s="39">
        <v>70000</v>
      </c>
      <c r="H76" s="39">
        <f t="shared" si="62"/>
        <v>2009</v>
      </c>
      <c r="I76" s="39">
        <f t="shared" si="63"/>
        <v>2128</v>
      </c>
      <c r="J76" s="39" cm="1">
        <f t="array" ref="J76">G76-(G76*TSS)</f>
        <v>65863</v>
      </c>
      <c r="K76" s="40">
        <f t="shared" ref="K76" si="69">IF((J76*12)&lt;=SMAX,0,IF(AND((J76*12)&gt;=SMIN2,(J76*12)&lt;=SMAXN2),(((J76*12)-SMIN2)*PORCN1)/12,IF(AND((J76*12)&gt;=SMIN3,(J76*12)&lt;=SMAXN3),(((((J76*12)-SMIN3)*PORCN2)+VAFN3)/12),(((((J76*12)-SMAXN4)*PORCN3)+VAFN4)/12))))</f>
        <v>5368.4498333333331</v>
      </c>
      <c r="L76" s="39">
        <v>1626.02</v>
      </c>
      <c r="M76" s="41">
        <f t="shared" si="65"/>
        <v>68373.98</v>
      </c>
    </row>
    <row r="77" spans="1:13" x14ac:dyDescent="0.2">
      <c r="A77" s="42">
        <v>70</v>
      </c>
      <c r="B77" s="48" t="s">
        <v>465</v>
      </c>
      <c r="C77" s="36" t="s">
        <v>466</v>
      </c>
      <c r="D77" s="49" t="s">
        <v>17</v>
      </c>
      <c r="E77" s="37" t="s">
        <v>330</v>
      </c>
      <c r="F77" s="36" t="s">
        <v>338</v>
      </c>
      <c r="G77" s="39">
        <v>14000</v>
      </c>
      <c r="H77" s="39">
        <f t="shared" si="62"/>
        <v>401.8</v>
      </c>
      <c r="I77" s="39">
        <f t="shared" si="63"/>
        <v>425.6</v>
      </c>
      <c r="J77" s="39" cm="1">
        <f t="array" ref="J77">G77-(G77*TSS)</f>
        <v>13172.6</v>
      </c>
      <c r="K77" s="40">
        <f t="shared" ref="K77" si="70">IF((J77*12)&lt;=SMAX,0,IF(AND((J77*12)&gt;=SMIN2,(J77*12)&lt;=SMAXN2),(((J77*12)-SMIN2)*PORCN1)/12,IF(AND((J77*12)&gt;=SMIN3,(J77*12)&lt;=SMAXN3),(((((J77*12)-SMIN3)*PORCN2)+VAFN3)/12),(((((J77*12)-SMAXN4)*PORCN3)+VAFN4)/12))))</f>
        <v>0</v>
      </c>
      <c r="L77" s="39">
        <v>1886.65</v>
      </c>
      <c r="M77" s="41">
        <f t="shared" si="65"/>
        <v>12113.35</v>
      </c>
    </row>
    <row r="78" spans="1:13" x14ac:dyDescent="0.2">
      <c r="A78" s="36">
        <v>71</v>
      </c>
      <c r="B78" s="48" t="s">
        <v>467</v>
      </c>
      <c r="C78" s="36" t="s">
        <v>468</v>
      </c>
      <c r="D78" s="49" t="s">
        <v>23</v>
      </c>
      <c r="E78" s="37" t="s">
        <v>330</v>
      </c>
      <c r="F78" s="36" t="s">
        <v>393</v>
      </c>
      <c r="G78" s="39">
        <v>2200</v>
      </c>
      <c r="H78" s="39">
        <f t="shared" si="62"/>
        <v>63.14</v>
      </c>
      <c r="I78" s="39">
        <f t="shared" si="63"/>
        <v>66.88</v>
      </c>
      <c r="J78" s="39" cm="1">
        <f t="array" ref="J78">G78-(G78*TSS)</f>
        <v>2069.98</v>
      </c>
      <c r="K78" s="40">
        <f t="shared" ref="K78" si="71">IF((J78*12)&lt;=SMAX,0,IF(AND((J78*12)&gt;=SMIN2,(J78*12)&lt;=SMAXN2),(((J78*12)-SMIN2)*PORCN1)/12,IF(AND((J78*12)&gt;=SMIN3,(J78*12)&lt;=SMAXN3),(((((J78*12)-SMIN3)*PORCN2)+VAFN3)/12),(((((J78*12)-SMAXN4)*PORCN3)+VAFN4)/12))))</f>
        <v>0</v>
      </c>
      <c r="L78" s="39">
        <v>1886.65</v>
      </c>
      <c r="M78" s="41">
        <f t="shared" si="65"/>
        <v>313.34999999999991</v>
      </c>
    </row>
    <row r="79" spans="1:13" x14ac:dyDescent="0.2">
      <c r="A79" s="42">
        <v>72</v>
      </c>
      <c r="B79" s="48" t="s">
        <v>469</v>
      </c>
      <c r="C79" s="36" t="s">
        <v>470</v>
      </c>
      <c r="D79" s="49" t="s">
        <v>23</v>
      </c>
      <c r="E79" s="37" t="s">
        <v>330</v>
      </c>
      <c r="F79" s="36" t="s">
        <v>354</v>
      </c>
      <c r="G79" s="39">
        <v>31500</v>
      </c>
      <c r="H79" s="39">
        <f t="shared" si="62"/>
        <v>904.05</v>
      </c>
      <c r="I79" s="39">
        <f t="shared" si="63"/>
        <v>957.6</v>
      </c>
      <c r="J79" s="39" cm="1">
        <f t="array" ref="J79">G79-(G79*TSS)</f>
        <v>29638.35</v>
      </c>
      <c r="K79" s="40">
        <f t="shared" ref="K79" si="72">IF((J79*12)&lt;=SMAX,0,IF(AND((J79*12)&gt;=SMIN2,(J79*12)&lt;=SMAXN2),(((J79*12)-SMIN2)*PORCN1)/12,IF(AND((J79*12)&gt;=SMIN3,(J79*12)&lt;=SMAXN3),(((((J79*12)-SMIN3)*PORCN2)+VAFN3)/12),(((((J79*12)-SMAXN4)*PORCN3)+VAFN4)/12))))</f>
        <v>0</v>
      </c>
      <c r="L79" s="39">
        <v>3832.83</v>
      </c>
      <c r="M79" s="41">
        <f t="shared" si="65"/>
        <v>27667.17</v>
      </c>
    </row>
    <row r="80" spans="1:13" x14ac:dyDescent="0.2">
      <c r="A80" s="36">
        <v>73</v>
      </c>
      <c r="B80" s="48" t="s">
        <v>471</v>
      </c>
      <c r="C80" s="36" t="s">
        <v>421</v>
      </c>
      <c r="D80" s="49" t="s">
        <v>17</v>
      </c>
      <c r="E80" s="37" t="s">
        <v>330</v>
      </c>
      <c r="F80" s="36" t="s">
        <v>426</v>
      </c>
      <c r="G80" s="39">
        <v>27090</v>
      </c>
      <c r="H80" s="39">
        <f t="shared" si="62"/>
        <v>777.48299999999995</v>
      </c>
      <c r="I80" s="39">
        <f t="shared" si="63"/>
        <v>823.53599999999994</v>
      </c>
      <c r="J80" s="39" cm="1">
        <f t="array" ref="J80">G80-(G80*TSS)</f>
        <v>25488.981</v>
      </c>
      <c r="K80" s="40">
        <f t="shared" ref="K80" si="73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39">
        <v>1886.65</v>
      </c>
      <c r="M80" s="41">
        <f t="shared" si="65"/>
        <v>25203.35</v>
      </c>
    </row>
    <row r="81" spans="1:13" x14ac:dyDescent="0.2">
      <c r="A81" s="42">
        <v>74</v>
      </c>
      <c r="B81" s="48" t="s">
        <v>271</v>
      </c>
      <c r="C81" s="36" t="s">
        <v>472</v>
      </c>
      <c r="D81" s="49" t="s">
        <v>17</v>
      </c>
      <c r="E81" s="37" t="s">
        <v>330</v>
      </c>
      <c r="F81" s="36" t="s">
        <v>403</v>
      </c>
      <c r="G81" s="39">
        <v>31500</v>
      </c>
      <c r="H81" s="39">
        <f t="shared" si="62"/>
        <v>904.05</v>
      </c>
      <c r="I81" s="39">
        <f t="shared" si="63"/>
        <v>957.6</v>
      </c>
      <c r="J81" s="39" cm="1">
        <f t="array" ref="J81">G81-(G81*TSS)</f>
        <v>29638.35</v>
      </c>
      <c r="K81" s="40">
        <f t="shared" ref="K81" si="74">IF((J81*12)&lt;=SMAX,0,IF(AND((J81*12)&gt;=SMIN2,(J81*12)&lt;=SMAXN2),(((J81*12)-SMIN2)*PORCN1)/12,IF(AND((J81*12)&gt;=SMIN3,(J81*12)&lt;=SMAXN3),(((((J81*12)-SMIN3)*PORCN2)+VAFN3)/12),(((((J81*12)-SMAXN4)*PORCN3)+VAFN4)/12))))</f>
        <v>0</v>
      </c>
      <c r="L81" s="39">
        <v>1886.65</v>
      </c>
      <c r="M81" s="41">
        <f t="shared" si="65"/>
        <v>29613.35</v>
      </c>
    </row>
    <row r="82" spans="1:13" x14ac:dyDescent="0.2">
      <c r="A82" s="36">
        <v>75</v>
      </c>
      <c r="B82" s="48" t="s">
        <v>473</v>
      </c>
      <c r="C82" s="36" t="s">
        <v>474</v>
      </c>
      <c r="D82" s="49" t="s">
        <v>17</v>
      </c>
      <c r="E82" s="37" t="s">
        <v>330</v>
      </c>
      <c r="F82" s="36" t="s">
        <v>403</v>
      </c>
      <c r="G82" s="39">
        <v>31500</v>
      </c>
      <c r="H82" s="39">
        <f t="shared" si="62"/>
        <v>904.05</v>
      </c>
      <c r="I82" s="39">
        <f t="shared" si="63"/>
        <v>957.6</v>
      </c>
      <c r="J82" s="39" cm="1">
        <f t="array" ref="J82">G82-(G82*TSS)</f>
        <v>29638.35</v>
      </c>
      <c r="K82" s="40">
        <f t="shared" ref="K82" si="75">IF((J82*12)&lt;=SMAX,0,IF(AND((J82*12)&gt;=SMIN2,(J82*12)&lt;=SMAXN2),(((J82*12)-SMIN2)*PORCN1)/12,IF(AND((J82*12)&gt;=SMIN3,(J82*12)&lt;=SMAXN3),(((((J82*12)-SMIN3)*PORCN2)+VAFN3)/12),(((((J82*12)-SMAXN4)*PORCN3)+VAFN4)/12))))</f>
        <v>0</v>
      </c>
      <c r="L82" s="39">
        <v>9530.4500000000007</v>
      </c>
      <c r="M82" s="41">
        <f t="shared" si="65"/>
        <v>21969.55</v>
      </c>
    </row>
    <row r="83" spans="1:13" x14ac:dyDescent="0.2">
      <c r="A83" s="42">
        <v>76</v>
      </c>
      <c r="B83" s="48" t="s">
        <v>475</v>
      </c>
      <c r="C83" s="36" t="s">
        <v>476</v>
      </c>
      <c r="D83" s="49" t="s">
        <v>17</v>
      </c>
      <c r="E83" s="37" t="s">
        <v>330</v>
      </c>
      <c r="F83" s="36" t="s">
        <v>334</v>
      </c>
      <c r="G83" s="39">
        <v>45000</v>
      </c>
      <c r="H83" s="39">
        <f t="shared" si="62"/>
        <v>1291.5</v>
      </c>
      <c r="I83" s="39">
        <f t="shared" si="63"/>
        <v>1368</v>
      </c>
      <c r="J83" s="39" cm="1">
        <f t="array" ref="J83">G83-(G83*TSS)</f>
        <v>42340.5</v>
      </c>
      <c r="K83" s="40">
        <f t="shared" ref="K83" si="76">IF((J83*12)&lt;=SMAX,0,IF(AND((J83*12)&gt;=SMIN2,(J83*12)&lt;=SMAXN2),(((J83*12)-SMIN2)*PORCN1)/12,IF(AND((J83*12)&gt;=SMIN3,(J83*12)&lt;=SMAXN3),(((((J83*12)-SMIN3)*PORCN2)+VAFN3)/12),(((((J83*12)-SMAXN4)*PORCN3)+VAFN4)/12))))</f>
        <v>1148.3248749999998</v>
      </c>
      <c r="L83" s="39">
        <v>6401.13</v>
      </c>
      <c r="M83" s="41">
        <f t="shared" si="65"/>
        <v>38598.870000000003</v>
      </c>
    </row>
    <row r="84" spans="1:13" x14ac:dyDescent="0.2">
      <c r="A84" s="36">
        <v>77</v>
      </c>
      <c r="B84" s="48" t="s">
        <v>477</v>
      </c>
      <c r="C84" s="36" t="s">
        <v>478</v>
      </c>
      <c r="D84" s="49" t="s">
        <v>17</v>
      </c>
      <c r="E84" s="37" t="s">
        <v>330</v>
      </c>
      <c r="F84" s="36" t="s">
        <v>432</v>
      </c>
      <c r="G84" s="39">
        <v>31500</v>
      </c>
      <c r="H84" s="39">
        <f t="shared" si="62"/>
        <v>904.05</v>
      </c>
      <c r="I84" s="39">
        <f t="shared" si="63"/>
        <v>957.6</v>
      </c>
      <c r="J84" s="39" cm="1">
        <f t="array" ref="J84">G84-(G84*TSS)</f>
        <v>29638.35</v>
      </c>
      <c r="K84" s="40">
        <f t="shared" ref="K84" si="77">IF((J84*12)&lt;=SMAX,0,IF(AND((J84*12)&gt;=SMIN2,(J84*12)&lt;=SMAXN2),(((J84*12)-SMIN2)*PORCN1)/12,IF(AND((J84*12)&gt;=SMIN3,(J84*12)&lt;=SMAXN3),(((((J84*12)-SMIN3)*PORCN2)+VAFN3)/12),(((((J84*12)-SMAXN4)*PORCN3)+VAFN4)/12))))</f>
        <v>0</v>
      </c>
      <c r="L84" s="39">
        <v>2093.5</v>
      </c>
      <c r="M84" s="41">
        <f t="shared" si="65"/>
        <v>29406.5</v>
      </c>
    </row>
    <row r="85" spans="1:13" x14ac:dyDescent="0.2">
      <c r="A85" s="42">
        <v>78</v>
      </c>
      <c r="B85" s="48" t="s">
        <v>479</v>
      </c>
      <c r="C85" s="36" t="s">
        <v>454</v>
      </c>
      <c r="D85" s="49" t="s">
        <v>17</v>
      </c>
      <c r="E85" s="37" t="s">
        <v>330</v>
      </c>
      <c r="F85" s="36" t="s">
        <v>388</v>
      </c>
      <c r="G85" s="39">
        <v>31500</v>
      </c>
      <c r="H85" s="39">
        <f t="shared" si="62"/>
        <v>904.05</v>
      </c>
      <c r="I85" s="39">
        <f t="shared" si="63"/>
        <v>957.6</v>
      </c>
      <c r="J85" s="39" cm="1">
        <f t="array" ref="J85">G85-(G85*TSS)</f>
        <v>29638.35</v>
      </c>
      <c r="K85" s="40">
        <f t="shared" ref="K85" si="78">IF((J85*12)&lt;=SMAX,0,IF(AND((J85*12)&gt;=SMIN2,(J85*12)&lt;=SMAXN2),(((J85*12)-SMIN2)*PORCN1)/12,IF(AND((J85*12)&gt;=SMIN3,(J85*12)&lt;=SMAXN3),(((((J85*12)-SMIN3)*PORCN2)+VAFN3)/12),(((((J85*12)-SMAXN4)*PORCN3)+VAFN4)/12))))</f>
        <v>0</v>
      </c>
      <c r="L85" s="39">
        <v>320.5</v>
      </c>
      <c r="M85" s="41">
        <f t="shared" si="65"/>
        <v>31179.5</v>
      </c>
    </row>
    <row r="86" spans="1:13" x14ac:dyDescent="0.2">
      <c r="A86" s="36">
        <v>79</v>
      </c>
      <c r="B86" s="48" t="s">
        <v>480</v>
      </c>
      <c r="C86" s="36" t="s">
        <v>481</v>
      </c>
      <c r="D86" s="49" t="s">
        <v>17</v>
      </c>
      <c r="E86" s="37" t="s">
        <v>330</v>
      </c>
      <c r="F86" s="36" t="s">
        <v>487</v>
      </c>
      <c r="G86" s="39">
        <v>70000</v>
      </c>
      <c r="H86" s="39">
        <f t="shared" si="62"/>
        <v>2009</v>
      </c>
      <c r="I86" s="39">
        <f t="shared" si="63"/>
        <v>2128</v>
      </c>
      <c r="J86" s="39" cm="1">
        <f t="array" ref="J86">G86-(G86*TSS)</f>
        <v>65863</v>
      </c>
      <c r="K86" s="40">
        <f t="shared" ref="K86" si="79">IF((J86*12)&lt;=SMAX,0,IF(AND((J86*12)&gt;=SMIN2,(J86*12)&lt;=SMAXN2),(((J86*12)-SMIN2)*PORCN1)/12,IF(AND((J86*12)&gt;=SMIN3,(J86*12)&lt;=SMAXN3),(((((J86*12)-SMIN3)*PORCN2)+VAFN3)/12),(((((J86*12)-SMAXN4)*PORCN3)+VAFN4)/12))))</f>
        <v>5368.4498333333331</v>
      </c>
      <c r="L86" s="39">
        <v>3253</v>
      </c>
      <c r="M86" s="41">
        <f t="shared" si="65"/>
        <v>66747</v>
      </c>
    </row>
    <row r="87" spans="1:13" x14ac:dyDescent="0.2">
      <c r="A87" s="42">
        <v>80</v>
      </c>
      <c r="B87" s="48" t="s">
        <v>482</v>
      </c>
      <c r="C87" s="36" t="s">
        <v>483</v>
      </c>
      <c r="D87" s="49" t="s">
        <v>17</v>
      </c>
      <c r="E87" s="37" t="s">
        <v>330</v>
      </c>
      <c r="F87" s="36" t="s">
        <v>489</v>
      </c>
      <c r="G87" s="39">
        <v>26250</v>
      </c>
      <c r="H87" s="39">
        <f t="shared" si="62"/>
        <v>753.375</v>
      </c>
      <c r="I87" s="39">
        <f t="shared" si="63"/>
        <v>798</v>
      </c>
      <c r="J87" s="39" cm="1">
        <f t="array" ref="J87">G87-(G87*TSS)</f>
        <v>24698.625</v>
      </c>
      <c r="K87" s="40">
        <f t="shared" ref="K87" si="80">IF((J87*12)&lt;=SMAX,0,IF(AND((J87*12)&gt;=SMIN2,(J87*12)&lt;=SMAXN2),(((J87*12)-SMIN2)*PORCN1)/12,IF(AND((J87*12)&gt;=SMIN3,(J87*12)&lt;=SMAXN3),(((((J87*12)-SMIN3)*PORCN2)+VAFN3)/12),(((((J87*12)-SMAXN4)*PORCN3)+VAFN4)/12))))</f>
        <v>0</v>
      </c>
      <c r="L87" s="39">
        <v>10491.45</v>
      </c>
      <c r="M87" s="41">
        <f t="shared" si="65"/>
        <v>15758.55</v>
      </c>
    </row>
    <row r="88" spans="1:13" x14ac:dyDescent="0.2">
      <c r="A88" s="36">
        <v>81</v>
      </c>
      <c r="B88" s="48" t="s">
        <v>484</v>
      </c>
      <c r="C88" s="36" t="s">
        <v>383</v>
      </c>
      <c r="D88" s="49" t="s">
        <v>17</v>
      </c>
      <c r="E88" s="37" t="s">
        <v>330</v>
      </c>
      <c r="F88" s="36" t="s">
        <v>338</v>
      </c>
      <c r="G88" s="39">
        <v>35000</v>
      </c>
      <c r="H88" s="39">
        <f t="shared" si="62"/>
        <v>1004.5</v>
      </c>
      <c r="I88" s="39">
        <f t="shared" si="63"/>
        <v>1064</v>
      </c>
      <c r="J88" s="39" cm="1">
        <f t="array" ref="J88">G88-(G88*TSS)</f>
        <v>32931.5</v>
      </c>
      <c r="K88" s="40">
        <f t="shared" ref="K88" si="81">IF((J88*12)&lt;=SMAX,0,IF(AND((J88*12)&gt;=SMIN2,(J88*12)&lt;=SMAXN2),(((J88*12)-SMIN2)*PORCN1)/12,IF(AND((J88*12)&gt;=SMIN3,(J88*12)&lt;=SMAXN3),(((((J88*12)-SMIN3)*PORCN2)+VAFN3)/12),(((((J88*12)-SMAXN4)*PORCN3)+VAFN4)/12))))</f>
        <v>0</v>
      </c>
      <c r="L88" s="39">
        <v>39475.75</v>
      </c>
      <c r="M88" s="41">
        <f t="shared" si="65"/>
        <v>-4475.75</v>
      </c>
    </row>
    <row r="89" spans="1:13" x14ac:dyDescent="0.2">
      <c r="A89" s="42">
        <v>82</v>
      </c>
      <c r="B89" s="48" t="s">
        <v>485</v>
      </c>
      <c r="C89" s="36" t="s">
        <v>486</v>
      </c>
      <c r="D89" s="49" t="s">
        <v>17</v>
      </c>
      <c r="E89" s="37" t="s">
        <v>330</v>
      </c>
      <c r="F89" s="36" t="s">
        <v>325</v>
      </c>
      <c r="G89" s="39">
        <v>5000</v>
      </c>
      <c r="H89" s="39">
        <f t="shared" si="62"/>
        <v>143.5</v>
      </c>
      <c r="I89" s="39">
        <f t="shared" si="63"/>
        <v>152</v>
      </c>
      <c r="J89" s="39" cm="1">
        <f t="array" ref="J89">G89-(G89*TSS)</f>
        <v>4704.5</v>
      </c>
      <c r="K89" s="40">
        <f t="shared" ref="K89" si="82">IF((J89*12)&lt;=SMAX,0,IF(AND((J89*12)&gt;=SMIN2,(J89*12)&lt;=SMAXN2),(((J89*12)-SMIN2)*PORCN1)/12,IF(AND((J89*12)&gt;=SMIN3,(J89*12)&lt;=SMAXN3),(((((J89*12)-SMIN3)*PORCN2)+VAFN3)/12),(((((J89*12)-SMAXN4)*PORCN3)+VAFN4)/12))))</f>
        <v>0</v>
      </c>
      <c r="L89" s="39">
        <v>50994.9</v>
      </c>
      <c r="M89" s="41">
        <f t="shared" si="65"/>
        <v>-45994.9</v>
      </c>
    </row>
    <row r="90" spans="1:13" x14ac:dyDescent="0.2">
      <c r="A90" s="36">
        <v>83</v>
      </c>
      <c r="B90" s="48" t="s">
        <v>488</v>
      </c>
      <c r="C90" s="36" t="s">
        <v>345</v>
      </c>
      <c r="D90" s="49" t="s">
        <v>17</v>
      </c>
      <c r="E90" s="37" t="s">
        <v>330</v>
      </c>
      <c r="F90" s="36" t="s">
        <v>346</v>
      </c>
      <c r="G90" s="39">
        <v>20000</v>
      </c>
      <c r="H90" s="39">
        <f t="shared" si="62"/>
        <v>574</v>
      </c>
      <c r="I90" s="39">
        <f t="shared" si="63"/>
        <v>608</v>
      </c>
      <c r="J90" s="39" cm="1">
        <f t="array" ref="J90">G90-(G90*TSS)</f>
        <v>18818</v>
      </c>
      <c r="K90" s="40">
        <f t="shared" ref="K90" si="83">IF((J90*12)&lt;=SMAX,0,IF(AND((J90*12)&gt;=SMIN2,(J90*12)&lt;=SMAXN2),(((J90*12)-SMIN2)*PORCN1)/12,IF(AND((J90*12)&gt;=SMIN3,(J90*12)&lt;=SMAXN3),(((((J90*12)-SMIN3)*PORCN2)+VAFN3)/12),(((((J90*12)-SMAXN4)*PORCN3)+VAFN4)/12))))</f>
        <v>0</v>
      </c>
      <c r="L90" s="39">
        <v>320.5</v>
      </c>
      <c r="M90" s="41">
        <f t="shared" si="65"/>
        <v>19679.5</v>
      </c>
    </row>
    <row r="91" spans="1:13" x14ac:dyDescent="0.2">
      <c r="A91" s="42">
        <v>84</v>
      </c>
      <c r="B91" s="48" t="s">
        <v>209</v>
      </c>
      <c r="C91" s="36" t="s">
        <v>490</v>
      </c>
      <c r="D91" s="49" t="s">
        <v>23</v>
      </c>
      <c r="E91" s="37" t="s">
        <v>330</v>
      </c>
      <c r="F91" s="36" t="s">
        <v>325</v>
      </c>
      <c r="G91" s="39">
        <v>65000</v>
      </c>
      <c r="H91" s="39">
        <f t="shared" si="62"/>
        <v>1865.5</v>
      </c>
      <c r="I91" s="39">
        <f t="shared" si="63"/>
        <v>1976</v>
      </c>
      <c r="J91" s="39" cm="1">
        <f t="array" ref="J91">G91-(G91*TSS)</f>
        <v>61158.5</v>
      </c>
      <c r="K91" s="40">
        <f t="shared" ref="K91" si="84">IF((J91*12)&lt;=SMAX,0,IF(AND((J91*12)&gt;=SMIN2,(J91*12)&lt;=SMAXN2),(((J91*12)-SMIN2)*PORCN1)/12,IF(AND((J91*12)&gt;=SMIN3,(J91*12)&lt;=SMAXN3),(((((J91*12)-SMIN3)*PORCN2)+VAFN3)/12),(((((J91*12)-SMAXN4)*PORCN3)+VAFN4)/12))))</f>
        <v>4427.5498333333335</v>
      </c>
      <c r="L91" s="39">
        <v>9530.4500000000007</v>
      </c>
      <c r="M91" s="41">
        <f t="shared" si="65"/>
        <v>55469.55</v>
      </c>
    </row>
    <row r="92" spans="1:13" x14ac:dyDescent="0.2">
      <c r="A92" s="36">
        <v>85</v>
      </c>
      <c r="B92" s="48" t="s">
        <v>115</v>
      </c>
      <c r="C92" s="36" t="s">
        <v>491</v>
      </c>
      <c r="D92" s="49" t="s">
        <v>23</v>
      </c>
      <c r="E92" s="37" t="s">
        <v>330</v>
      </c>
      <c r="F92" s="36" t="s">
        <v>373</v>
      </c>
      <c r="G92" s="39">
        <v>65000</v>
      </c>
      <c r="H92" s="39">
        <f t="shared" si="62"/>
        <v>1865.5</v>
      </c>
      <c r="I92" s="39">
        <f t="shared" si="63"/>
        <v>1976</v>
      </c>
      <c r="J92" s="39" cm="1">
        <f t="array" ref="J92">G92-(G92*TSS)</f>
        <v>61158.5</v>
      </c>
      <c r="K92" s="40">
        <f t="shared" ref="K92" si="85">IF((J92*12)&lt;=SMAX,0,IF(AND((J92*12)&gt;=SMIN2,(J92*12)&lt;=SMAXN2),(((J92*12)-SMIN2)*PORCN1)/12,IF(AND((J92*12)&gt;=SMIN3,(J92*12)&lt;=SMAXN3),(((((J92*12)-SMIN3)*PORCN2)+VAFN3)/12),(((((J92*12)-SMAXN4)*PORCN3)+VAFN4)/12))))</f>
        <v>4427.5498333333335</v>
      </c>
      <c r="L92" s="39">
        <v>82193.91</v>
      </c>
      <c r="M92" s="41">
        <f t="shared" si="65"/>
        <v>-17193.910000000003</v>
      </c>
    </row>
    <row r="93" spans="1:13" x14ac:dyDescent="0.2">
      <c r="A93" s="42">
        <v>86</v>
      </c>
      <c r="B93" s="48" t="s">
        <v>73</v>
      </c>
      <c r="C93" s="36" t="s">
        <v>492</v>
      </c>
      <c r="D93" s="49" t="s">
        <v>23</v>
      </c>
      <c r="E93" s="37" t="s">
        <v>330</v>
      </c>
      <c r="F93" s="36" t="s">
        <v>393</v>
      </c>
      <c r="G93" s="39">
        <v>65000</v>
      </c>
      <c r="H93" s="39">
        <f t="shared" si="62"/>
        <v>1865.5</v>
      </c>
      <c r="I93" s="39">
        <f t="shared" si="63"/>
        <v>1976</v>
      </c>
      <c r="J93" s="39" cm="1">
        <f t="array" ref="J93">G93-(G93*TSS)</f>
        <v>61158.5</v>
      </c>
      <c r="K93" s="40">
        <f t="shared" ref="K93" si="86">IF((J93*12)&lt;=SMAX,0,IF(AND((J93*12)&gt;=SMIN2,(J93*12)&lt;=SMAXN2),(((J93*12)-SMIN2)*PORCN1)/12,IF(AND((J93*12)&gt;=SMIN3,(J93*12)&lt;=SMAXN3),(((((J93*12)-SMIN3)*PORCN2)+VAFN3)/12),(((((J93*12)-SMAXN4)*PORCN3)+VAFN4)/12))))</f>
        <v>4427.5498333333335</v>
      </c>
      <c r="L93" s="39">
        <v>5251.56</v>
      </c>
      <c r="M93" s="41">
        <f t="shared" si="65"/>
        <v>59748.44</v>
      </c>
    </row>
    <row r="94" spans="1:13" x14ac:dyDescent="0.2">
      <c r="A94" s="36">
        <v>87</v>
      </c>
      <c r="B94" s="48" t="s">
        <v>493</v>
      </c>
      <c r="C94" s="36" t="s">
        <v>494</v>
      </c>
      <c r="D94" s="49" t="s">
        <v>23</v>
      </c>
      <c r="E94" s="37" t="s">
        <v>330</v>
      </c>
      <c r="F94" s="36" t="s">
        <v>319</v>
      </c>
      <c r="G94" s="39">
        <v>5000</v>
      </c>
      <c r="H94" s="39">
        <f t="shared" si="62"/>
        <v>143.5</v>
      </c>
      <c r="I94" s="39">
        <f t="shared" si="63"/>
        <v>152</v>
      </c>
      <c r="J94" s="39" cm="1">
        <f t="array" ref="J94">G94-(G94*TSS)</f>
        <v>4704.5</v>
      </c>
      <c r="K94" s="40">
        <f t="shared" ref="K94" si="87">IF((J94*12)&lt;=SMAX,0,IF(AND((J94*12)&gt;=SMIN2,(J94*12)&lt;=SMAXN2),(((J94*12)-SMIN2)*PORCN1)/12,IF(AND((J94*12)&gt;=SMIN3,(J94*12)&lt;=SMAXN3),(((((J94*12)-SMIN3)*PORCN2)+VAFN3)/12),(((((J94*12)-SMAXN4)*PORCN3)+VAFN4)/12))))</f>
        <v>0</v>
      </c>
      <c r="L94" s="39">
        <v>9530.4500000000007</v>
      </c>
      <c r="M94" s="41">
        <f t="shared" si="65"/>
        <v>-4530.4500000000007</v>
      </c>
    </row>
    <row r="95" spans="1:13" x14ac:dyDescent="0.2">
      <c r="A95" s="36">
        <v>89</v>
      </c>
      <c r="B95" s="48" t="s">
        <v>74</v>
      </c>
      <c r="C95" s="36" t="s">
        <v>495</v>
      </c>
      <c r="D95" s="49" t="s">
        <v>17</v>
      </c>
      <c r="E95" s="37" t="s">
        <v>330</v>
      </c>
      <c r="F95" s="36" t="s">
        <v>325</v>
      </c>
      <c r="G95" s="39">
        <v>70000</v>
      </c>
      <c r="H95" s="39">
        <f t="shared" si="62"/>
        <v>2009</v>
      </c>
      <c r="I95" s="39">
        <f t="shared" si="63"/>
        <v>2128</v>
      </c>
      <c r="J95" s="39" cm="1">
        <f t="array" ref="J95">G95-(G95*TSS)</f>
        <v>65863</v>
      </c>
      <c r="K95" s="40">
        <f t="shared" ref="K95" si="88">IF((J95*12)&lt;=SMAX,0,IF(AND((J95*12)&gt;=SMIN2,(J95*12)&lt;=SMAXN2),(((J95*12)-SMIN2)*PORCN1)/12,IF(AND((J95*12)&gt;=SMIN3,(J95*12)&lt;=SMAXN3),(((((J95*12)-SMIN3)*PORCN2)+VAFN3)/12),(((((J95*12)-SMAXN4)*PORCN3)+VAFN4)/12))))</f>
        <v>5368.4498333333331</v>
      </c>
      <c r="L95" s="39">
        <v>10792.41</v>
      </c>
      <c r="M95" s="41">
        <f t="shared" si="65"/>
        <v>59207.59</v>
      </c>
    </row>
    <row r="96" spans="1:13" x14ac:dyDescent="0.2">
      <c r="A96" s="36">
        <v>93</v>
      </c>
      <c r="B96" s="48" t="s">
        <v>496</v>
      </c>
      <c r="C96" s="36" t="s">
        <v>363</v>
      </c>
      <c r="D96" s="49" t="s">
        <v>23</v>
      </c>
      <c r="E96" s="37" t="s">
        <v>330</v>
      </c>
      <c r="F96" s="36" t="s">
        <v>364</v>
      </c>
      <c r="G96" s="39">
        <v>26500</v>
      </c>
      <c r="H96" s="39">
        <f t="shared" si="62"/>
        <v>760.55</v>
      </c>
      <c r="I96" s="39">
        <f t="shared" si="63"/>
        <v>805.6</v>
      </c>
      <c r="J96" s="39" cm="1">
        <f t="array" ref="J96">G96-(G96*TSS)</f>
        <v>24933.85</v>
      </c>
      <c r="K96" s="40">
        <f t="shared" ref="K96" si="89">IF((J96*12)&lt;=SMAX,0,IF(AND((J96*12)&gt;=SMIN2,(J96*12)&lt;=SMAXN2),(((J96*12)-SMIN2)*PORCN1)/12,IF(AND((J96*12)&gt;=SMIN3,(J96*12)&lt;=SMAXN3),(((((J96*12)-SMIN3)*PORCN2)+VAFN3)/12),(((((J96*12)-SMAXN4)*PORCN3)+VAFN4)/12))))</f>
        <v>0</v>
      </c>
      <c r="L96" s="39">
        <v>37576.449999999997</v>
      </c>
      <c r="M96" s="41">
        <f t="shared" si="65"/>
        <v>-11076.449999999997</v>
      </c>
    </row>
    <row r="97" spans="1:13" x14ac:dyDescent="0.2">
      <c r="A97" s="42">
        <v>94</v>
      </c>
      <c r="B97" s="48" t="s">
        <v>497</v>
      </c>
      <c r="C97" s="36" t="s">
        <v>498</v>
      </c>
      <c r="D97" s="49" t="s">
        <v>17</v>
      </c>
      <c r="E97" s="37" t="s">
        <v>330</v>
      </c>
      <c r="F97" s="36" t="s">
        <v>507</v>
      </c>
      <c r="G97" s="39">
        <v>70000</v>
      </c>
      <c r="H97" s="39">
        <f t="shared" si="62"/>
        <v>2009</v>
      </c>
      <c r="I97" s="39">
        <f t="shared" si="63"/>
        <v>2128</v>
      </c>
      <c r="J97" s="39" cm="1">
        <f t="array" ref="J97">G97-(G97*TSS)</f>
        <v>65863</v>
      </c>
      <c r="K97" s="40">
        <f t="shared" ref="K97" si="90">IF((J97*12)&lt;=SMAX,0,IF(AND((J97*12)&gt;=SMIN2,(J97*12)&lt;=SMAXN2),(((J97*12)-SMIN2)*PORCN1)/12,IF(AND((J97*12)&gt;=SMIN3,(J97*12)&lt;=SMAXN3),(((((J97*12)-SMIN3)*PORCN2)+VAFN3)/12),(((((J97*12)-SMAXN4)*PORCN3)+VAFN4)/12))))</f>
        <v>5368.4498333333331</v>
      </c>
      <c r="L97" s="39">
        <v>1065.1600000000001</v>
      </c>
      <c r="M97" s="41">
        <f t="shared" si="65"/>
        <v>68934.84</v>
      </c>
    </row>
    <row r="98" spans="1:13" x14ac:dyDescent="0.2">
      <c r="A98" s="36">
        <v>97</v>
      </c>
      <c r="B98" s="48" t="s">
        <v>499</v>
      </c>
      <c r="C98" s="36" t="s">
        <v>500</v>
      </c>
      <c r="D98" s="49" t="s">
        <v>17</v>
      </c>
      <c r="E98" s="37" t="s">
        <v>330</v>
      </c>
      <c r="F98" s="36" t="s">
        <v>378</v>
      </c>
      <c r="G98" s="39">
        <v>70000</v>
      </c>
      <c r="H98" s="39">
        <f t="shared" si="62"/>
        <v>2009</v>
      </c>
      <c r="I98" s="39">
        <f t="shared" si="63"/>
        <v>2128</v>
      </c>
      <c r="J98" s="39" cm="1">
        <f t="array" ref="J98">G98-(G98*TSS)</f>
        <v>65863</v>
      </c>
      <c r="K98" s="40">
        <f t="shared" ref="K98" si="91">IF((J98*12)&lt;=SMAX,0,IF(AND((J98*12)&gt;=SMIN2,(J98*12)&lt;=SMAXN2),(((J98*12)-SMIN2)*PORCN1)/12,IF(AND((J98*12)&gt;=SMIN3,(J98*12)&lt;=SMAXN3),(((((J98*12)-SMIN3)*PORCN2)+VAFN3)/12),(((((J98*12)-SMAXN4)*PORCN3)+VAFN4)/12))))</f>
        <v>5368.4498333333331</v>
      </c>
      <c r="L98" s="39">
        <v>1886.65</v>
      </c>
      <c r="M98" s="41">
        <f t="shared" si="65"/>
        <v>68113.350000000006</v>
      </c>
    </row>
    <row r="99" spans="1:13" x14ac:dyDescent="0.2">
      <c r="A99" s="42">
        <v>98</v>
      </c>
      <c r="B99" s="48" t="s">
        <v>501</v>
      </c>
      <c r="C99" s="36" t="s">
        <v>502</v>
      </c>
      <c r="D99" s="49" t="s">
        <v>17</v>
      </c>
      <c r="E99" s="37" t="s">
        <v>330</v>
      </c>
      <c r="F99" s="36" t="s">
        <v>512</v>
      </c>
      <c r="G99" s="39">
        <v>70000</v>
      </c>
      <c r="H99" s="39">
        <f t="shared" si="62"/>
        <v>2009</v>
      </c>
      <c r="I99" s="39">
        <f t="shared" si="63"/>
        <v>2128</v>
      </c>
      <c r="J99" s="39" cm="1">
        <f t="array" ref="J99">G99-(G99*TSS)</f>
        <v>65863</v>
      </c>
      <c r="K99" s="40">
        <f t="shared" ref="K99" si="92">IF((J99*12)&lt;=SMAX,0,IF(AND((J99*12)&gt;=SMIN2,(J99*12)&lt;=SMAXN2),(((J99*12)-SMIN2)*PORCN1)/12,IF(AND((J99*12)&gt;=SMIN3,(J99*12)&lt;=SMAXN3),(((((J99*12)-SMIN3)*PORCN2)+VAFN3)/12),(((((J99*12)-SMAXN4)*PORCN3)+VAFN4)/12))))</f>
        <v>5368.4498333333331</v>
      </c>
      <c r="L99" s="39">
        <v>7834</v>
      </c>
      <c r="M99" s="41">
        <f t="shared" si="65"/>
        <v>62166</v>
      </c>
    </row>
    <row r="100" spans="1:13" x14ac:dyDescent="0.2">
      <c r="A100" s="36">
        <v>99</v>
      </c>
      <c r="B100" s="48" t="s">
        <v>503</v>
      </c>
      <c r="C100" s="36" t="s">
        <v>504</v>
      </c>
      <c r="D100" s="49" t="s">
        <v>23</v>
      </c>
      <c r="E100" s="37" t="s">
        <v>330</v>
      </c>
      <c r="F100" s="36" t="s">
        <v>346</v>
      </c>
      <c r="G100" s="39">
        <v>17600</v>
      </c>
      <c r="H100" s="39">
        <f t="shared" si="62"/>
        <v>505.12</v>
      </c>
      <c r="I100" s="39">
        <f t="shared" si="63"/>
        <v>535.04</v>
      </c>
      <c r="J100" s="39" cm="1">
        <f t="array" ref="J100">G100-(G100*TSS)</f>
        <v>16559.84</v>
      </c>
      <c r="K100" s="40">
        <f t="shared" ref="K100" si="93">IF((J100*12)&lt;=SMAX,0,IF(AND((J100*12)&gt;=SMIN2,(J100*12)&lt;=SMAXN2),(((J100*12)-SMIN2)*PORCN1)/12,IF(AND((J100*12)&gt;=SMIN3,(J100*12)&lt;=SMAXN3),(((((J100*12)-SMIN3)*PORCN2)+VAFN3)/12),(((((J100*12)-SMAXN4)*PORCN3)+VAFN4)/12))))</f>
        <v>0</v>
      </c>
      <c r="L100" s="39">
        <v>8539.5</v>
      </c>
      <c r="M100" s="41">
        <f t="shared" si="65"/>
        <v>9060.5</v>
      </c>
    </row>
    <row r="101" spans="1:13" x14ac:dyDescent="0.2">
      <c r="A101" s="42">
        <v>100</v>
      </c>
      <c r="B101" s="48" t="s">
        <v>505</v>
      </c>
      <c r="C101" s="36" t="s">
        <v>506</v>
      </c>
      <c r="D101" s="49" t="s">
        <v>17</v>
      </c>
      <c r="E101" s="37" t="s">
        <v>330</v>
      </c>
      <c r="F101" s="36" t="s">
        <v>343</v>
      </c>
      <c r="G101" s="39">
        <v>31500</v>
      </c>
      <c r="H101" s="39">
        <f t="shared" si="62"/>
        <v>904.05</v>
      </c>
      <c r="I101" s="39">
        <f t="shared" si="63"/>
        <v>957.6</v>
      </c>
      <c r="J101" s="39" cm="1">
        <f t="array" ref="J101">G101-(G101*TSS)</f>
        <v>29638.35</v>
      </c>
      <c r="K101" s="40">
        <f t="shared" ref="K101" si="94">IF((J101*12)&lt;=SMAX,0,IF(AND((J101*12)&gt;=SMIN2,(J101*12)&lt;=SMAXN2),(((J101*12)-SMIN2)*PORCN1)/12,IF(AND((J101*12)&gt;=SMIN3,(J101*12)&lt;=SMAXN3),(((((J101*12)-SMIN3)*PORCN2)+VAFN3)/12),(((((J101*12)-SMAXN4)*PORCN3)+VAFN4)/12))))</f>
        <v>0</v>
      </c>
      <c r="L101" s="39">
        <v>7796.16</v>
      </c>
      <c r="M101" s="41">
        <f t="shared" si="65"/>
        <v>23703.84</v>
      </c>
    </row>
    <row r="102" spans="1:13" x14ac:dyDescent="0.2">
      <c r="A102" s="36">
        <v>101</v>
      </c>
      <c r="B102" s="48" t="s">
        <v>508</v>
      </c>
      <c r="C102" s="36" t="s">
        <v>509</v>
      </c>
      <c r="D102" s="49" t="s">
        <v>23</v>
      </c>
      <c r="E102" s="37" t="s">
        <v>330</v>
      </c>
      <c r="F102" s="36" t="s">
        <v>328</v>
      </c>
      <c r="G102" s="39">
        <v>50000</v>
      </c>
      <c r="H102" s="39">
        <f t="shared" si="62"/>
        <v>1435</v>
      </c>
      <c r="I102" s="39">
        <f t="shared" si="63"/>
        <v>1520</v>
      </c>
      <c r="J102" s="39" cm="1">
        <f t="array" ref="J102">G102-(G102*TSS)</f>
        <v>47045</v>
      </c>
      <c r="K102" s="40">
        <f t="shared" ref="K102" si="95">IF((J102*12)&lt;=SMAX,0,IF(AND((J102*12)&gt;=SMIN2,(J102*12)&lt;=SMAXN2),(((J102*12)-SMIN2)*PORCN1)/12,IF(AND((J102*12)&gt;=SMIN3,(J102*12)&lt;=SMAXN3),(((((J102*12)-SMIN3)*PORCN2)+VAFN3)/12),(((((J102*12)-SMAXN4)*PORCN3)+VAFN4)/12))))</f>
        <v>1853.9998749999997</v>
      </c>
      <c r="L102" s="39">
        <v>2831.65</v>
      </c>
      <c r="M102" s="41">
        <f t="shared" si="65"/>
        <v>47168.35</v>
      </c>
    </row>
    <row r="103" spans="1:13" x14ac:dyDescent="0.2">
      <c r="A103" s="42">
        <v>102</v>
      </c>
      <c r="B103" s="48" t="s">
        <v>510</v>
      </c>
      <c r="C103" s="36" t="s">
        <v>511</v>
      </c>
      <c r="D103" s="49" t="s">
        <v>23</v>
      </c>
      <c r="E103" s="37" t="s">
        <v>330</v>
      </c>
      <c r="F103" s="36" t="s">
        <v>520</v>
      </c>
      <c r="G103" s="39">
        <v>35000</v>
      </c>
      <c r="H103" s="39">
        <f t="shared" si="62"/>
        <v>1004.5</v>
      </c>
      <c r="I103" s="39">
        <f t="shared" si="63"/>
        <v>1064</v>
      </c>
      <c r="J103" s="39" cm="1">
        <f t="array" ref="J103">G103-(G103*TSS)</f>
        <v>32931.5</v>
      </c>
      <c r="K103" s="40">
        <f t="shared" ref="K103" si="96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39">
        <v>12275.93</v>
      </c>
      <c r="M103" s="41">
        <f t="shared" si="65"/>
        <v>22724.07</v>
      </c>
    </row>
    <row r="104" spans="1:13" x14ac:dyDescent="0.2">
      <c r="A104" s="36">
        <v>103</v>
      </c>
      <c r="B104" s="48" t="s">
        <v>513</v>
      </c>
      <c r="C104" s="36" t="s">
        <v>345</v>
      </c>
      <c r="D104" s="49" t="s">
        <v>23</v>
      </c>
      <c r="E104" s="37" t="s">
        <v>330</v>
      </c>
      <c r="F104" s="36" t="s">
        <v>346</v>
      </c>
      <c r="G104" s="39">
        <v>16500</v>
      </c>
      <c r="H104" s="39">
        <f t="shared" si="62"/>
        <v>473.55</v>
      </c>
      <c r="I104" s="39">
        <f t="shared" si="63"/>
        <v>501.6</v>
      </c>
      <c r="J104" s="39" cm="1">
        <f t="array" ref="J104">G104-(G104*TSS)</f>
        <v>15524.85</v>
      </c>
      <c r="K104" s="40">
        <f t="shared" ref="K104" si="97">IF((J104*12)&lt;=SMAX,0,IF(AND((J104*12)&gt;=SMIN2,(J104*12)&lt;=SMAXN2),(((J104*12)-SMIN2)*PORCN1)/12,IF(AND((J104*12)&gt;=SMIN3,(J104*12)&lt;=SMAXN3),(((((J104*12)-SMIN3)*PORCN2)+VAFN3)/12),(((((J104*12)-SMAXN4)*PORCN3)+VAFN4)/12))))</f>
        <v>0</v>
      </c>
      <c r="L104" s="39">
        <v>16175.56</v>
      </c>
      <c r="M104" s="41">
        <f t="shared" si="65"/>
        <v>324.44000000000051</v>
      </c>
    </row>
    <row r="105" spans="1:13" x14ac:dyDescent="0.2">
      <c r="A105" s="42">
        <v>104</v>
      </c>
      <c r="B105" s="48" t="s">
        <v>514</v>
      </c>
      <c r="C105" s="36" t="s">
        <v>515</v>
      </c>
      <c r="D105" s="49" t="s">
        <v>23</v>
      </c>
      <c r="E105" s="37" t="s">
        <v>330</v>
      </c>
      <c r="F105" s="36" t="s">
        <v>393</v>
      </c>
      <c r="G105" s="39">
        <v>40000</v>
      </c>
      <c r="H105" s="39">
        <f t="shared" si="62"/>
        <v>1148</v>
      </c>
      <c r="I105" s="39">
        <f t="shared" si="63"/>
        <v>1216</v>
      </c>
      <c r="J105" s="39" cm="1">
        <f t="array" ref="J105">G105-(G105*TSS)</f>
        <v>37636</v>
      </c>
      <c r="K105" s="40">
        <f t="shared" ref="K105" si="98">IF((J105*12)&lt;=SMAX,0,IF(AND((J105*12)&gt;=SMIN2,(J105*12)&lt;=SMAXN2),(((J105*12)-SMIN2)*PORCN1)/12,IF(AND((J105*12)&gt;=SMIN3,(J105*12)&lt;=SMAXN3),(((((J105*12)-SMIN3)*PORCN2)+VAFN3)/12),(((((J105*12)-SMAXN4)*PORCN3)+VAFN4)/12))))</f>
        <v>442.64987499999984</v>
      </c>
      <c r="L105" s="39">
        <v>1502.5</v>
      </c>
      <c r="M105" s="41">
        <f t="shared" si="65"/>
        <v>38497.5</v>
      </c>
    </row>
    <row r="106" spans="1:13" x14ac:dyDescent="0.2">
      <c r="A106" s="36">
        <v>105</v>
      </c>
      <c r="B106" s="48" t="s">
        <v>516</v>
      </c>
      <c r="C106" s="36" t="s">
        <v>517</v>
      </c>
      <c r="D106" s="49" t="s">
        <v>23</v>
      </c>
      <c r="E106" s="37" t="s">
        <v>330</v>
      </c>
      <c r="F106" s="36" t="s">
        <v>1031</v>
      </c>
      <c r="G106" s="39">
        <v>35000</v>
      </c>
      <c r="H106" s="39">
        <f t="shared" si="62"/>
        <v>1004.5</v>
      </c>
      <c r="I106" s="39">
        <f t="shared" si="63"/>
        <v>1064</v>
      </c>
      <c r="J106" s="39" cm="1">
        <f t="array" ref="J106">G106-(G106*TSS)</f>
        <v>32931.5</v>
      </c>
      <c r="K106" s="40">
        <f t="shared" ref="K106" si="99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39">
        <v>9381.18</v>
      </c>
      <c r="M106" s="41">
        <f t="shared" si="65"/>
        <v>25618.82</v>
      </c>
    </row>
    <row r="107" spans="1:13" x14ac:dyDescent="0.2">
      <c r="A107" s="42">
        <v>106</v>
      </c>
      <c r="B107" s="48" t="s">
        <v>518</v>
      </c>
      <c r="C107" s="36" t="s">
        <v>519</v>
      </c>
      <c r="D107" s="49" t="s">
        <v>17</v>
      </c>
      <c r="E107" s="37" t="s">
        <v>330</v>
      </c>
      <c r="F107" s="36" t="s">
        <v>381</v>
      </c>
      <c r="G107" s="39">
        <v>85000</v>
      </c>
      <c r="H107" s="39">
        <f t="shared" si="62"/>
        <v>2439.5</v>
      </c>
      <c r="I107" s="39">
        <f t="shared" si="63"/>
        <v>2584</v>
      </c>
      <c r="J107" s="39" cm="1">
        <f t="array" ref="J107">G107-(G107*TSS)</f>
        <v>79976.5</v>
      </c>
      <c r="K107" s="40">
        <f t="shared" ref="K107" si="100">IF((J107*12)&lt;=SMAX,0,IF(AND((J107*12)&gt;=SMIN2,(J107*12)&lt;=SMAXN2),(((J107*12)-SMIN2)*PORCN1)/12,IF(AND((J107*12)&gt;=SMIN3,(J107*12)&lt;=SMAXN3),(((((J107*12)-SMIN3)*PORCN2)+VAFN3)/12),(((((J107*12)-SMAXN4)*PORCN3)+VAFN4)/12))))</f>
        <v>8577.0622916666671</v>
      </c>
      <c r="L107" s="39">
        <v>3079.95</v>
      </c>
      <c r="M107" s="41">
        <f t="shared" si="65"/>
        <v>81920.05</v>
      </c>
    </row>
    <row r="108" spans="1:13" x14ac:dyDescent="0.2">
      <c r="A108" s="36">
        <v>107</v>
      </c>
      <c r="B108" s="48" t="s">
        <v>521</v>
      </c>
      <c r="C108" s="36" t="s">
        <v>522</v>
      </c>
      <c r="D108" s="49" t="s">
        <v>23</v>
      </c>
      <c r="E108" s="37" t="s">
        <v>330</v>
      </c>
      <c r="F108" s="36" t="s">
        <v>489</v>
      </c>
      <c r="G108" s="39">
        <v>25000</v>
      </c>
      <c r="H108" s="39">
        <f t="shared" si="62"/>
        <v>717.5</v>
      </c>
      <c r="I108" s="39">
        <f t="shared" si="63"/>
        <v>760</v>
      </c>
      <c r="J108" s="39" cm="1">
        <f t="array" ref="J108">G108-(G108*TSS)</f>
        <v>23522.5</v>
      </c>
      <c r="K108" s="40">
        <f t="shared" ref="K108" si="101">IF((J108*12)&lt;=SMAX,0,IF(AND((J108*12)&gt;=SMIN2,(J108*12)&lt;=SMAXN2),(((J108*12)-SMIN2)*PORCN1)/12,IF(AND((J108*12)&gt;=SMIN3,(J108*12)&lt;=SMAXN3),(((((J108*12)-SMIN3)*PORCN2)+VAFN3)/12),(((((J108*12)-SMAXN4)*PORCN3)+VAFN4)/12))))</f>
        <v>0</v>
      </c>
      <c r="L108" s="39">
        <v>4834</v>
      </c>
      <c r="M108" s="41">
        <f t="shared" si="65"/>
        <v>20166</v>
      </c>
    </row>
    <row r="109" spans="1:13" x14ac:dyDescent="0.2">
      <c r="A109" s="42">
        <v>108</v>
      </c>
      <c r="B109" s="48" t="s">
        <v>523</v>
      </c>
      <c r="C109" s="36" t="s">
        <v>524</v>
      </c>
      <c r="D109" s="49" t="s">
        <v>23</v>
      </c>
      <c r="E109" s="37" t="s">
        <v>330</v>
      </c>
      <c r="F109" s="36" t="s">
        <v>434</v>
      </c>
      <c r="G109" s="39">
        <v>55000</v>
      </c>
      <c r="H109" s="39">
        <f t="shared" si="62"/>
        <v>1578.5</v>
      </c>
      <c r="I109" s="39">
        <f t="shared" si="63"/>
        <v>1672</v>
      </c>
      <c r="J109" s="39" cm="1">
        <f t="array" ref="J109">G109-(G109*TSS)</f>
        <v>51749.5</v>
      </c>
      <c r="K109" s="40">
        <f t="shared" ref="K109" si="102">IF((J109*12)&lt;=SMAX,0,IF(AND((J109*12)&gt;=SMIN2,(J109*12)&lt;=SMAXN2),(((J109*12)-SMIN2)*PORCN1)/12,IF(AND((J109*12)&gt;=SMIN3,(J109*12)&lt;=SMAXN3),(((((J109*12)-SMIN3)*PORCN2)+VAFN3)/12),(((((J109*12)-SMAXN4)*PORCN3)+VAFN4)/12))))</f>
        <v>2559.6748749999997</v>
      </c>
      <c r="L109" s="39">
        <v>5044</v>
      </c>
      <c r="M109" s="41">
        <f t="shared" si="65"/>
        <v>49956</v>
      </c>
    </row>
    <row r="110" spans="1:13" x14ac:dyDescent="0.2">
      <c r="A110" s="36">
        <v>109</v>
      </c>
      <c r="B110" s="48" t="s">
        <v>525</v>
      </c>
      <c r="C110" s="36" t="s">
        <v>526</v>
      </c>
      <c r="D110" s="49" t="s">
        <v>23</v>
      </c>
      <c r="E110" s="37" t="s">
        <v>330</v>
      </c>
      <c r="F110" s="36" t="s">
        <v>507</v>
      </c>
      <c r="G110" s="39">
        <v>25000</v>
      </c>
      <c r="H110" s="39">
        <f t="shared" si="62"/>
        <v>717.5</v>
      </c>
      <c r="I110" s="39">
        <f t="shared" si="63"/>
        <v>760</v>
      </c>
      <c r="J110" s="39" cm="1">
        <f t="array" ref="J110">G110-(G110*TSS)</f>
        <v>23522.5</v>
      </c>
      <c r="K110" s="40">
        <f t="shared" ref="K110" si="103">IF((J110*12)&lt;=SMAX,0,IF(AND((J110*12)&gt;=SMIN2,(J110*12)&lt;=SMAXN2),(((J110*12)-SMIN2)*PORCN1)/12,IF(AND((J110*12)&gt;=SMIN3,(J110*12)&lt;=SMAXN3),(((((J110*12)-SMIN3)*PORCN2)+VAFN3)/12),(((((J110*12)-SMAXN4)*PORCN3)+VAFN4)/12))))</f>
        <v>0</v>
      </c>
      <c r="L110" s="39">
        <v>1886.65</v>
      </c>
      <c r="M110" s="41">
        <f t="shared" si="65"/>
        <v>23113.35</v>
      </c>
    </row>
    <row r="111" spans="1:13" x14ac:dyDescent="0.2">
      <c r="A111" s="42">
        <v>110</v>
      </c>
      <c r="B111" s="48" t="s">
        <v>527</v>
      </c>
      <c r="C111" s="36" t="s">
        <v>406</v>
      </c>
      <c r="D111" s="49" t="s">
        <v>23</v>
      </c>
      <c r="E111" s="37" t="s">
        <v>330</v>
      </c>
      <c r="F111" s="36" t="s">
        <v>408</v>
      </c>
      <c r="G111" s="39">
        <v>50000</v>
      </c>
      <c r="H111" s="39">
        <f t="shared" si="62"/>
        <v>1435</v>
      </c>
      <c r="I111" s="39">
        <f t="shared" si="63"/>
        <v>1520</v>
      </c>
      <c r="J111" s="39" cm="1">
        <f t="array" ref="J111">G111-(G111*TSS)</f>
        <v>47045</v>
      </c>
      <c r="K111" s="40">
        <f t="shared" ref="K111" si="104">IF((J111*12)&lt;=SMAX,0,IF(AND((J111*12)&gt;=SMIN2,(J111*12)&lt;=SMAXN2),(((J111*12)-SMIN2)*PORCN1)/12,IF(AND((J111*12)&gt;=SMIN3,(J111*12)&lt;=SMAXN3),(((((J111*12)-SMIN3)*PORCN2)+VAFN3)/12),(((((J111*12)-SMAXN4)*PORCN3)+VAFN4)/12))))</f>
        <v>1853.9998749999997</v>
      </c>
      <c r="L111" s="39">
        <v>2502.5</v>
      </c>
      <c r="M111" s="41">
        <f t="shared" si="65"/>
        <v>47497.5</v>
      </c>
    </row>
    <row r="112" spans="1:13" x14ac:dyDescent="0.2">
      <c r="A112" s="36">
        <v>111</v>
      </c>
      <c r="B112" s="48" t="s">
        <v>528</v>
      </c>
      <c r="C112" s="36" t="s">
        <v>526</v>
      </c>
      <c r="D112" s="49" t="s">
        <v>23</v>
      </c>
      <c r="E112" s="37" t="s">
        <v>330</v>
      </c>
      <c r="F112" s="36" t="s">
        <v>507</v>
      </c>
      <c r="G112" s="39">
        <v>30000</v>
      </c>
      <c r="H112" s="39">
        <f t="shared" si="62"/>
        <v>861</v>
      </c>
      <c r="I112" s="39">
        <f t="shared" si="63"/>
        <v>912</v>
      </c>
      <c r="J112" s="39" cm="1">
        <f t="array" ref="J112">G112-(G112*TSS)</f>
        <v>28227</v>
      </c>
      <c r="K112" s="40">
        <f t="shared" ref="K112" si="105">IF((J112*12)&lt;=SMAX,0,IF(AND((J112*12)&gt;=SMIN2,(J112*12)&lt;=SMAXN2),(((J112*12)-SMIN2)*PORCN1)/12,IF(AND((J112*12)&gt;=SMIN3,(J112*12)&lt;=SMAXN3),(((((J112*12)-SMIN3)*PORCN2)+VAFN3)/12),(((((J112*12)-SMAXN4)*PORCN3)+VAFN4)/12))))</f>
        <v>0</v>
      </c>
      <c r="L112" s="39">
        <v>9103.65</v>
      </c>
      <c r="M112" s="41">
        <f t="shared" si="65"/>
        <v>20896.349999999999</v>
      </c>
    </row>
    <row r="113" spans="1:13" x14ac:dyDescent="0.2">
      <c r="A113" s="42">
        <v>112</v>
      </c>
      <c r="B113" s="48" t="s">
        <v>529</v>
      </c>
      <c r="C113" s="36" t="s">
        <v>530</v>
      </c>
      <c r="D113" s="49" t="s">
        <v>17</v>
      </c>
      <c r="E113" s="37" t="s">
        <v>330</v>
      </c>
      <c r="F113" s="36" t="s">
        <v>343</v>
      </c>
      <c r="G113" s="39">
        <v>31500</v>
      </c>
      <c r="H113" s="39">
        <f t="shared" si="62"/>
        <v>904.05</v>
      </c>
      <c r="I113" s="39">
        <f t="shared" si="63"/>
        <v>957.6</v>
      </c>
      <c r="J113" s="39" cm="1">
        <f t="array" ref="J113">G113-(G113*TSS)</f>
        <v>29638.35</v>
      </c>
      <c r="K113" s="40">
        <f t="shared" ref="K113" si="106">IF((J113*12)&lt;=SMAX,0,IF(AND((J113*12)&gt;=SMIN2,(J113*12)&lt;=SMAXN2),(((J113*12)-SMIN2)*PORCN1)/12,IF(AND((J113*12)&gt;=SMIN3,(J113*12)&lt;=SMAXN3),(((((J113*12)-SMIN3)*PORCN2)+VAFN3)/12),(((((J113*12)-SMAXN4)*PORCN3)+VAFN4)/12))))</f>
        <v>0</v>
      </c>
      <c r="L113" s="39">
        <v>14113.69</v>
      </c>
      <c r="M113" s="41">
        <f t="shared" si="65"/>
        <v>17386.309999999998</v>
      </c>
    </row>
    <row r="114" spans="1:13" x14ac:dyDescent="0.2">
      <c r="A114" s="36">
        <v>113</v>
      </c>
      <c r="B114" s="48" t="s">
        <v>531</v>
      </c>
      <c r="C114" s="36" t="s">
        <v>532</v>
      </c>
      <c r="D114" s="49" t="s">
        <v>17</v>
      </c>
      <c r="E114" s="37" t="s">
        <v>330</v>
      </c>
      <c r="F114" s="36" t="s">
        <v>343</v>
      </c>
      <c r="G114" s="39">
        <v>25000</v>
      </c>
      <c r="H114" s="39">
        <f t="shared" si="62"/>
        <v>717.5</v>
      </c>
      <c r="I114" s="39">
        <f t="shared" si="63"/>
        <v>760</v>
      </c>
      <c r="J114" s="39" cm="1">
        <f t="array" ref="J114">G114-(G114*TSS)</f>
        <v>23522.5</v>
      </c>
      <c r="K114" s="40">
        <f t="shared" ref="K114" si="107">IF((J114*12)&lt;=SMAX,0,IF(AND((J114*12)&gt;=SMIN2,(J114*12)&lt;=SMAXN2),(((J114*12)-SMIN2)*PORCN1)/12,IF(AND((J114*12)&gt;=SMIN3,(J114*12)&lt;=SMAXN3),(((((J114*12)-SMIN3)*PORCN2)+VAFN3)/12),(((((J114*12)-SMAXN4)*PORCN3)+VAFN4)/12))))</f>
        <v>0</v>
      </c>
      <c r="L114" s="39">
        <v>6927.82</v>
      </c>
      <c r="M114" s="41">
        <f t="shared" si="65"/>
        <v>18072.18</v>
      </c>
    </row>
    <row r="115" spans="1:13" x14ac:dyDescent="0.2">
      <c r="A115" s="42">
        <v>114</v>
      </c>
      <c r="B115" s="48" t="s">
        <v>533</v>
      </c>
      <c r="C115" s="36" t="s">
        <v>534</v>
      </c>
      <c r="D115" s="49" t="s">
        <v>23</v>
      </c>
      <c r="E115" s="37" t="s">
        <v>330</v>
      </c>
      <c r="F115" s="36" t="s">
        <v>328</v>
      </c>
      <c r="G115" s="39">
        <v>60000</v>
      </c>
      <c r="H115" s="39">
        <f t="shared" si="62"/>
        <v>1722</v>
      </c>
      <c r="I115" s="39">
        <f t="shared" si="63"/>
        <v>1824</v>
      </c>
      <c r="J115" s="39" cm="1">
        <f t="array" ref="J115">G115-(G115*TSS)</f>
        <v>56454</v>
      </c>
      <c r="K115" s="40">
        <f t="shared" ref="K115" si="108">IF((J115*12)&lt;=SMAX,0,IF(AND((J115*12)&gt;=SMIN2,(J115*12)&lt;=SMAXN2),(((J115*12)-SMIN2)*PORCN1)/12,IF(AND((J115*12)&gt;=SMIN3,(J115*12)&lt;=SMAXN3),(((((J115*12)-SMIN3)*PORCN2)+VAFN3)/12),(((((J115*12)-SMAXN4)*PORCN3)+VAFN4)/12))))</f>
        <v>3486.6498333333329</v>
      </c>
      <c r="L115" s="39">
        <v>202.3</v>
      </c>
      <c r="M115" s="41">
        <f t="shared" si="65"/>
        <v>59797.7</v>
      </c>
    </row>
    <row r="116" spans="1:13" x14ac:dyDescent="0.2">
      <c r="A116" s="36">
        <v>115</v>
      </c>
      <c r="B116" s="48" t="s">
        <v>535</v>
      </c>
      <c r="C116" s="36" t="s">
        <v>536</v>
      </c>
      <c r="D116" s="49" t="s">
        <v>23</v>
      </c>
      <c r="E116" s="37" t="s">
        <v>330</v>
      </c>
      <c r="F116" s="36" t="s">
        <v>346</v>
      </c>
      <c r="G116" s="39">
        <v>30000</v>
      </c>
      <c r="H116" s="39">
        <f t="shared" si="62"/>
        <v>861</v>
      </c>
      <c r="I116" s="39">
        <f t="shared" si="63"/>
        <v>912</v>
      </c>
      <c r="J116" s="39" cm="1">
        <f t="array" ref="J116">G116-(G116*TSS)</f>
        <v>28227</v>
      </c>
      <c r="K116" s="40">
        <f t="shared" ref="K116" si="109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39">
        <v>10766.85</v>
      </c>
      <c r="M116" s="41">
        <f t="shared" si="65"/>
        <v>19233.150000000001</v>
      </c>
    </row>
    <row r="117" spans="1:13" x14ac:dyDescent="0.2">
      <c r="A117" s="42">
        <v>116</v>
      </c>
      <c r="B117" s="48" t="s">
        <v>537</v>
      </c>
      <c r="C117" s="36" t="s">
        <v>345</v>
      </c>
      <c r="D117" s="49" t="s">
        <v>23</v>
      </c>
      <c r="E117" s="37" t="s">
        <v>330</v>
      </c>
      <c r="F117" s="36" t="s">
        <v>346</v>
      </c>
      <c r="G117" s="39">
        <v>16500</v>
      </c>
      <c r="H117" s="39">
        <f t="shared" si="62"/>
        <v>473.55</v>
      </c>
      <c r="I117" s="39">
        <f t="shared" si="63"/>
        <v>501.6</v>
      </c>
      <c r="J117" s="39" cm="1">
        <f t="array" ref="J117">G117-(G117*TSS)</f>
        <v>15524.85</v>
      </c>
      <c r="K117" s="40">
        <f t="shared" ref="K117" si="110">IF((J117*12)&lt;=SMAX,0,IF(AND((J117*12)&gt;=SMIN2,(J117*12)&lt;=SMAXN2),(((J117*12)-SMIN2)*PORCN1)/12,IF(AND((J117*12)&gt;=SMIN3,(J117*12)&lt;=SMAXN3),(((((J117*12)-SMIN3)*PORCN2)+VAFN3)/12),(((((J117*12)-SMAXN4)*PORCN3)+VAFN4)/12))))</f>
        <v>0</v>
      </c>
      <c r="L117" s="39">
        <v>1576.38</v>
      </c>
      <c r="M117" s="41">
        <f t="shared" si="65"/>
        <v>14923.619999999999</v>
      </c>
    </row>
    <row r="118" spans="1:13" x14ac:dyDescent="0.2">
      <c r="A118" s="36">
        <v>117</v>
      </c>
      <c r="B118" s="48" t="s">
        <v>538</v>
      </c>
      <c r="C118" s="36" t="s">
        <v>539</v>
      </c>
      <c r="D118" s="49" t="s">
        <v>17</v>
      </c>
      <c r="E118" s="37" t="s">
        <v>330</v>
      </c>
      <c r="F118" s="36" t="s">
        <v>512</v>
      </c>
      <c r="G118" s="39">
        <v>3000</v>
      </c>
      <c r="H118" s="39">
        <f t="shared" si="62"/>
        <v>86.1</v>
      </c>
      <c r="I118" s="39">
        <f t="shared" si="63"/>
        <v>91.2</v>
      </c>
      <c r="J118" s="39" cm="1">
        <f t="array" ref="J118">G118-(G118*TSS)</f>
        <v>2822.7</v>
      </c>
      <c r="K118" s="40">
        <f t="shared" ref="K118" si="111">IF((J118*12)&lt;=SMAX,0,IF(AND((J118*12)&gt;=SMIN2,(J118*12)&lt;=SMAXN2),(((J118*12)-SMIN2)*PORCN1)/12,IF(AND((J118*12)&gt;=SMIN3,(J118*12)&lt;=SMAXN3),(((((J118*12)-SMIN3)*PORCN2)+VAFN3)/12),(((((J118*12)-SMAXN4)*PORCN3)+VAFN4)/12))))</f>
        <v>0</v>
      </c>
      <c r="L118" s="39">
        <v>10792.41</v>
      </c>
      <c r="M118" s="41">
        <f t="shared" si="65"/>
        <v>-7792.41</v>
      </c>
    </row>
    <row r="119" spans="1:13" x14ac:dyDescent="0.2">
      <c r="A119" s="42">
        <v>118</v>
      </c>
      <c r="B119" s="48" t="s">
        <v>540</v>
      </c>
      <c r="C119" s="36" t="s">
        <v>541</v>
      </c>
      <c r="D119" s="49" t="s">
        <v>17</v>
      </c>
      <c r="E119" s="37" t="s">
        <v>330</v>
      </c>
      <c r="F119" s="36" t="s">
        <v>434</v>
      </c>
      <c r="G119" s="39">
        <v>75000</v>
      </c>
      <c r="H119" s="39">
        <f t="shared" si="62"/>
        <v>2152.5</v>
      </c>
      <c r="I119" s="39">
        <f t="shared" si="63"/>
        <v>2280</v>
      </c>
      <c r="J119" s="39" cm="1">
        <f t="array" ref="J119">G119-(G119*TSS)</f>
        <v>70567.5</v>
      </c>
      <c r="K119" s="40">
        <f t="shared" ref="K119" si="112">IF((J119*12)&lt;=SMAX,0,IF(AND((J119*12)&gt;=SMIN2,(J119*12)&lt;=SMAXN2),(((J119*12)-SMIN2)*PORCN1)/12,IF(AND((J119*12)&gt;=SMIN3,(J119*12)&lt;=SMAXN3),(((((J119*12)-SMIN3)*PORCN2)+VAFN3)/12),(((((J119*12)-SMAXN4)*PORCN3)+VAFN4)/12))))</f>
        <v>6309.3498333333337</v>
      </c>
      <c r="L119" s="39">
        <v>102314</v>
      </c>
      <c r="M119" s="41">
        <f t="shared" si="65"/>
        <v>-27314</v>
      </c>
    </row>
    <row r="120" spans="1:13" x14ac:dyDescent="0.2">
      <c r="A120" s="36">
        <v>119</v>
      </c>
      <c r="B120" s="48" t="s">
        <v>542</v>
      </c>
      <c r="C120" s="36" t="s">
        <v>543</v>
      </c>
      <c r="D120" s="49" t="s">
        <v>23</v>
      </c>
      <c r="E120" s="37" t="s">
        <v>330</v>
      </c>
      <c r="F120" s="36" t="s">
        <v>378</v>
      </c>
      <c r="G120" s="39">
        <v>26250</v>
      </c>
      <c r="H120" s="39">
        <f t="shared" si="62"/>
        <v>753.375</v>
      </c>
      <c r="I120" s="39">
        <f t="shared" si="63"/>
        <v>798</v>
      </c>
      <c r="J120" s="39" cm="1">
        <f t="array" ref="J120">G120-(G120*TSS)</f>
        <v>24698.625</v>
      </c>
      <c r="K120" s="40">
        <f t="shared" ref="K120" si="113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39">
        <v>14262.35</v>
      </c>
      <c r="M120" s="41">
        <f t="shared" si="65"/>
        <v>11987.65</v>
      </c>
    </row>
    <row r="121" spans="1:13" x14ac:dyDescent="0.2">
      <c r="A121" s="42">
        <v>120</v>
      </c>
      <c r="B121" s="48" t="s">
        <v>544</v>
      </c>
      <c r="C121" s="36" t="s">
        <v>545</v>
      </c>
      <c r="D121" s="49" t="s">
        <v>17</v>
      </c>
      <c r="E121" s="37" t="s">
        <v>330</v>
      </c>
      <c r="F121" s="36" t="s">
        <v>408</v>
      </c>
      <c r="G121" s="39">
        <v>70000</v>
      </c>
      <c r="H121" s="39">
        <f t="shared" si="62"/>
        <v>2009</v>
      </c>
      <c r="I121" s="39">
        <f t="shared" si="63"/>
        <v>2128</v>
      </c>
      <c r="J121" s="39" cm="1">
        <f t="array" ref="J121">G121-(G121*TSS)</f>
        <v>65863</v>
      </c>
      <c r="K121" s="40">
        <f t="shared" ref="K121" si="114">IF((J121*12)&lt;=SMAX,0,IF(AND((J121*12)&gt;=SMIN2,(J121*12)&lt;=SMAXN2),(((J121*12)-SMIN2)*PORCN1)/12,IF(AND((J121*12)&gt;=SMIN3,(J121*12)&lt;=SMAXN3),(((((J121*12)-SMIN3)*PORCN2)+VAFN3)/12),(((((J121*12)-SMAXN4)*PORCN3)+VAFN4)/12))))</f>
        <v>5368.4498333333331</v>
      </c>
      <c r="L121" s="39">
        <v>15290.47</v>
      </c>
      <c r="M121" s="41">
        <f t="shared" si="65"/>
        <v>54709.53</v>
      </c>
    </row>
    <row r="122" spans="1:13" x14ac:dyDescent="0.2">
      <c r="A122" s="36">
        <v>121</v>
      </c>
      <c r="B122" s="48" t="s">
        <v>546</v>
      </c>
      <c r="C122" s="36" t="s">
        <v>547</v>
      </c>
      <c r="D122" s="49" t="s">
        <v>23</v>
      </c>
      <c r="E122" s="37" t="s">
        <v>330</v>
      </c>
      <c r="F122" s="36" t="s">
        <v>319</v>
      </c>
      <c r="G122" s="39">
        <v>200000</v>
      </c>
      <c r="H122" s="39">
        <f t="shared" si="62"/>
        <v>5740</v>
      </c>
      <c r="I122" s="39">
        <f t="shared" si="63"/>
        <v>6080</v>
      </c>
      <c r="J122" s="39" cm="1">
        <f t="array" ref="J122">G122-(G122*TSS)</f>
        <v>188180</v>
      </c>
      <c r="K122" s="40">
        <f t="shared" ref="K122" si="115">IF((J122*12)&lt;=SMAX,0,IF(AND((J122*12)&gt;=SMIN2,(J122*12)&lt;=SMAXN2),(((J122*12)-SMIN2)*PORCN1)/12,IF(AND((J122*12)&gt;=SMIN3,(J122*12)&lt;=SMAXN3),(((((J122*12)-SMIN3)*PORCN2)+VAFN3)/12),(((((J122*12)-SMAXN4)*PORCN3)+VAFN4)/12))))</f>
        <v>35627.937291666669</v>
      </c>
      <c r="L122" s="39">
        <v>1798</v>
      </c>
      <c r="M122" s="41">
        <f t="shared" si="65"/>
        <v>198202</v>
      </c>
    </row>
    <row r="123" spans="1:13" x14ac:dyDescent="0.2">
      <c r="A123" s="42">
        <v>122</v>
      </c>
      <c r="B123" s="48" t="s">
        <v>548</v>
      </c>
      <c r="C123" s="36" t="s">
        <v>549</v>
      </c>
      <c r="D123" s="49" t="s">
        <v>23</v>
      </c>
      <c r="E123" s="37" t="s">
        <v>330</v>
      </c>
      <c r="F123" s="36" t="s">
        <v>388</v>
      </c>
      <c r="G123" s="39">
        <v>31500</v>
      </c>
      <c r="H123" s="39">
        <f t="shared" si="62"/>
        <v>904.05</v>
      </c>
      <c r="I123" s="39">
        <f t="shared" si="63"/>
        <v>957.6</v>
      </c>
      <c r="J123" s="39" cm="1">
        <f t="array" ref="J123">G123-(G123*TSS)</f>
        <v>29638.35</v>
      </c>
      <c r="K123" s="40">
        <f t="shared" ref="K123" si="116">IF((J123*12)&lt;=SMAX,0,IF(AND((J123*12)&gt;=SMIN2,(J123*12)&lt;=SMAXN2),(((J123*12)-SMIN2)*PORCN1)/12,IF(AND((J123*12)&gt;=SMIN3,(J123*12)&lt;=SMAXN3),(((((J123*12)-SMIN3)*PORCN2)+VAFN3)/12),(((((J123*12)-SMAXN4)*PORCN3)+VAFN4)/12))))</f>
        <v>0</v>
      </c>
      <c r="L123" s="39">
        <v>6880</v>
      </c>
      <c r="M123" s="41">
        <f t="shared" si="65"/>
        <v>24620</v>
      </c>
    </row>
    <row r="124" spans="1:13" x14ac:dyDescent="0.2">
      <c r="A124" s="36">
        <v>123</v>
      </c>
      <c r="B124" s="48" t="s">
        <v>550</v>
      </c>
      <c r="C124" s="36" t="s">
        <v>515</v>
      </c>
      <c r="D124" s="49" t="s">
        <v>17</v>
      </c>
      <c r="E124" s="37" t="s">
        <v>330</v>
      </c>
      <c r="F124" s="36" t="s">
        <v>393</v>
      </c>
      <c r="G124" s="39">
        <v>40000</v>
      </c>
      <c r="H124" s="39">
        <f t="shared" si="62"/>
        <v>1148</v>
      </c>
      <c r="I124" s="39">
        <f t="shared" si="63"/>
        <v>1216</v>
      </c>
      <c r="J124" s="39" cm="1">
        <f t="array" ref="J124">G124-(G124*TSS)</f>
        <v>37636</v>
      </c>
      <c r="K124" s="40">
        <f t="shared" ref="K124" si="117">IF((J124*12)&lt;=SMAX,0,IF(AND((J124*12)&gt;=SMIN2,(J124*12)&lt;=SMAXN2),(((J124*12)-SMIN2)*PORCN1)/12,IF(AND((J124*12)&gt;=SMIN3,(J124*12)&lt;=SMAXN3),(((((J124*12)-SMIN3)*PORCN2)+VAFN3)/12),(((((J124*12)-SMAXN4)*PORCN3)+VAFN4)/12))))</f>
        <v>442.64987499999984</v>
      </c>
      <c r="L124" s="39">
        <v>9602.5300000000007</v>
      </c>
      <c r="M124" s="41">
        <f t="shared" si="65"/>
        <v>30397.47</v>
      </c>
    </row>
    <row r="125" spans="1:13" x14ac:dyDescent="0.2">
      <c r="A125" s="42">
        <v>124</v>
      </c>
      <c r="B125" s="48" t="s">
        <v>551</v>
      </c>
      <c r="C125" s="36" t="s">
        <v>552</v>
      </c>
      <c r="D125" s="49" t="s">
        <v>23</v>
      </c>
      <c r="E125" s="37" t="s">
        <v>330</v>
      </c>
      <c r="F125" s="36" t="s">
        <v>489</v>
      </c>
      <c r="G125" s="39">
        <v>30000</v>
      </c>
      <c r="H125" s="39">
        <f t="shared" si="62"/>
        <v>861</v>
      </c>
      <c r="I125" s="39">
        <f t="shared" si="63"/>
        <v>912</v>
      </c>
      <c r="J125" s="39" cm="1">
        <f t="array" ref="J125">G125-(G125*TSS)</f>
        <v>28227</v>
      </c>
      <c r="K125" s="40">
        <f t="shared" ref="K125" si="118">IF((J125*12)&lt;=SMAX,0,IF(AND((J125*12)&gt;=SMIN2,(J125*12)&lt;=SMAXN2),(((J125*12)-SMIN2)*PORCN1)/12,IF(AND((J125*12)&gt;=SMIN3,(J125*12)&lt;=SMAXN3),(((((J125*12)-SMIN3)*PORCN2)+VAFN3)/12),(((((J125*12)-SMAXN4)*PORCN3)+VAFN4)/12))))</f>
        <v>0</v>
      </c>
      <c r="L125" s="39">
        <v>1502.5</v>
      </c>
      <c r="M125" s="41">
        <f t="shared" si="65"/>
        <v>28497.5</v>
      </c>
    </row>
    <row r="126" spans="1:13" x14ac:dyDescent="0.2">
      <c r="A126" s="36">
        <v>125</v>
      </c>
      <c r="B126" s="48" t="s">
        <v>553</v>
      </c>
      <c r="C126" s="36" t="s">
        <v>554</v>
      </c>
      <c r="D126" s="49" t="s">
        <v>17</v>
      </c>
      <c r="E126" s="37" t="s">
        <v>330</v>
      </c>
      <c r="F126" s="36" t="s">
        <v>487</v>
      </c>
      <c r="G126" s="39">
        <v>50000</v>
      </c>
      <c r="H126" s="39">
        <f t="shared" si="62"/>
        <v>1435</v>
      </c>
      <c r="I126" s="39">
        <f t="shared" si="63"/>
        <v>1520</v>
      </c>
      <c r="J126" s="39" cm="1">
        <f t="array" ref="J126">G126-(G126*TSS)</f>
        <v>47045</v>
      </c>
      <c r="K126" s="40">
        <f t="shared" ref="K126" si="119">IF((J126*12)&lt;=SMAX,0,IF(AND((J126*12)&gt;=SMIN2,(J126*12)&lt;=SMAXN2),(((J126*12)-SMIN2)*PORCN1)/12,IF(AND((J126*12)&gt;=SMIN3,(J126*12)&lt;=SMAXN3),(((((J126*12)-SMIN3)*PORCN2)+VAFN3)/12),(((((J126*12)-SMAXN4)*PORCN3)+VAFN4)/12))))</f>
        <v>1853.9998749999997</v>
      </c>
      <c r="L126" s="39">
        <v>7534</v>
      </c>
      <c r="M126" s="41">
        <f t="shared" si="65"/>
        <v>42466</v>
      </c>
    </row>
    <row r="127" spans="1:13" x14ac:dyDescent="0.2">
      <c r="A127" s="42">
        <v>126</v>
      </c>
      <c r="B127" s="48" t="s">
        <v>555</v>
      </c>
      <c r="C127" s="36" t="s">
        <v>556</v>
      </c>
      <c r="D127" s="49" t="s">
        <v>17</v>
      </c>
      <c r="E127" s="37" t="s">
        <v>330</v>
      </c>
      <c r="F127" s="36" t="s">
        <v>512</v>
      </c>
      <c r="G127" s="39">
        <v>26250</v>
      </c>
      <c r="H127" s="39">
        <f t="shared" si="62"/>
        <v>753.375</v>
      </c>
      <c r="I127" s="39">
        <f t="shared" si="63"/>
        <v>798</v>
      </c>
      <c r="J127" s="39" cm="1">
        <f t="array" ref="J127">G127-(G127*TSS)</f>
        <v>24698.625</v>
      </c>
      <c r="K127" s="40">
        <f t="shared" ref="K127" si="120">IF((J127*12)&lt;=SMAX,0,IF(AND((J127*12)&gt;=SMIN2,(J127*12)&lt;=SMAXN2),(((J127*12)-SMIN2)*PORCN1)/12,IF(AND((J127*12)&gt;=SMIN3,(J127*12)&lt;=SMAXN3),(((((J127*12)-SMIN3)*PORCN2)+VAFN3)/12),(((((J127*12)-SMAXN4)*PORCN3)+VAFN4)/12))))</f>
        <v>0</v>
      </c>
      <c r="L127" s="39">
        <v>12028.81</v>
      </c>
      <c r="M127" s="41">
        <f t="shared" si="65"/>
        <v>14221.19</v>
      </c>
    </row>
    <row r="128" spans="1:13" x14ac:dyDescent="0.2">
      <c r="A128" s="36">
        <v>127</v>
      </c>
      <c r="B128" s="48" t="s">
        <v>998</v>
      </c>
      <c r="C128" s="36" t="s">
        <v>511</v>
      </c>
      <c r="D128" s="49" t="s">
        <v>17</v>
      </c>
      <c r="E128" s="37" t="s">
        <v>330</v>
      </c>
      <c r="F128" s="36" t="s">
        <v>346</v>
      </c>
      <c r="G128" s="39">
        <v>25000</v>
      </c>
      <c r="H128" s="39">
        <f t="shared" si="62"/>
        <v>717.5</v>
      </c>
      <c r="I128" s="39">
        <f t="shared" si="63"/>
        <v>760</v>
      </c>
      <c r="J128" s="39" cm="1">
        <f t="array" ref="J128">G128-(G128*TSS)</f>
        <v>23522.5</v>
      </c>
      <c r="K128" s="40">
        <f t="shared" ref="K128" si="121">IF((J128*12)&lt;=SMAX,0,IF(AND((J128*12)&gt;=SMIN2,(J128*12)&lt;=SMAXN2),(((J128*12)-SMIN2)*PORCN1)/12,IF(AND((J128*12)&gt;=SMIN3,(J128*12)&lt;=SMAXN3),(((((J128*12)-SMIN3)*PORCN2)+VAFN3)/12),(((((J128*12)-SMAXN4)*PORCN3)+VAFN4)/12))))</f>
        <v>0</v>
      </c>
      <c r="L128" s="39">
        <v>1576.38</v>
      </c>
      <c r="M128" s="41">
        <f t="shared" si="65"/>
        <v>23423.62</v>
      </c>
    </row>
    <row r="129" spans="1:13" x14ac:dyDescent="0.2">
      <c r="A129" s="42">
        <v>128</v>
      </c>
      <c r="B129" s="48" t="s">
        <v>557</v>
      </c>
      <c r="C129" s="36" t="s">
        <v>558</v>
      </c>
      <c r="D129" s="49" t="s">
        <v>17</v>
      </c>
      <c r="E129" s="37" t="s">
        <v>330</v>
      </c>
      <c r="F129" s="36" t="s">
        <v>328</v>
      </c>
      <c r="G129" s="39">
        <v>50000</v>
      </c>
      <c r="H129" s="39">
        <f t="shared" si="62"/>
        <v>1435</v>
      </c>
      <c r="I129" s="39">
        <f t="shared" si="63"/>
        <v>1520</v>
      </c>
      <c r="J129" s="39" cm="1">
        <f t="array" ref="J129">G129-(G129*TSS)</f>
        <v>47045</v>
      </c>
      <c r="K129" s="40">
        <f t="shared" ref="K129" si="122">IF((J129*12)&lt;=SMAX,0,IF(AND((J129*12)&gt;=SMIN2,(J129*12)&lt;=SMAXN2),(((J129*12)-SMIN2)*PORCN1)/12,IF(AND((J129*12)&gt;=SMIN3,(J129*12)&lt;=SMAXN3),(((((J129*12)-SMIN3)*PORCN2)+VAFN3)/12),(((((J129*12)-SMAXN4)*PORCN3)+VAFN4)/12))))</f>
        <v>1853.9998749999997</v>
      </c>
      <c r="L129" s="39">
        <v>17450.849999999999</v>
      </c>
      <c r="M129" s="41">
        <f t="shared" si="65"/>
        <v>32549.15</v>
      </c>
    </row>
    <row r="130" spans="1:13" x14ac:dyDescent="0.2">
      <c r="A130" s="36">
        <v>129</v>
      </c>
      <c r="B130" s="48" t="s">
        <v>559</v>
      </c>
      <c r="C130" s="36" t="s">
        <v>560</v>
      </c>
      <c r="D130" s="49" t="s">
        <v>23</v>
      </c>
      <c r="E130" s="37" t="s">
        <v>330</v>
      </c>
      <c r="F130" s="36" t="s">
        <v>434</v>
      </c>
      <c r="G130" s="39">
        <v>75000</v>
      </c>
      <c r="H130" s="39">
        <f t="shared" si="62"/>
        <v>2152.5</v>
      </c>
      <c r="I130" s="39">
        <f t="shared" si="63"/>
        <v>2280</v>
      </c>
      <c r="J130" s="39" cm="1">
        <f t="array" ref="J130">G130-(G130*TSS)</f>
        <v>70567.5</v>
      </c>
      <c r="K130" s="40">
        <f t="shared" ref="K130" si="123">IF((J130*12)&lt;=SMAX,0,IF(AND((J130*12)&gt;=SMIN2,(J130*12)&lt;=SMAXN2),(((J130*12)-SMIN2)*PORCN1)/12,IF(AND((J130*12)&gt;=SMIN3,(J130*12)&lt;=SMAXN3),(((((J130*12)-SMIN3)*PORCN2)+VAFN3)/12),(((((J130*12)-SMAXN4)*PORCN3)+VAFN4)/12))))</f>
        <v>6309.3498333333337</v>
      </c>
      <c r="L130" s="39">
        <v>10917.38</v>
      </c>
      <c r="M130" s="41">
        <f t="shared" si="65"/>
        <v>64082.62</v>
      </c>
    </row>
    <row r="131" spans="1:13" x14ac:dyDescent="0.2">
      <c r="A131" s="42">
        <v>130</v>
      </c>
      <c r="B131" s="48" t="s">
        <v>561</v>
      </c>
      <c r="C131" s="36" t="s">
        <v>522</v>
      </c>
      <c r="D131" s="49" t="s">
        <v>23</v>
      </c>
      <c r="E131" s="37" t="s">
        <v>330</v>
      </c>
      <c r="F131" s="36" t="s">
        <v>322</v>
      </c>
      <c r="G131" s="39">
        <v>26250</v>
      </c>
      <c r="H131" s="39">
        <f t="shared" si="62"/>
        <v>753.375</v>
      </c>
      <c r="I131" s="39">
        <f t="shared" si="63"/>
        <v>798</v>
      </c>
      <c r="J131" s="39" cm="1">
        <f t="array" ref="J131">G131-(G131*TSS)</f>
        <v>24698.625</v>
      </c>
      <c r="K131" s="40">
        <f t="shared" ref="K131" si="124">IF((J131*12)&lt;=SMAX,0,IF(AND((J131*12)&gt;=SMIN2,(J131*12)&lt;=SMAXN2),(((J131*12)-SMIN2)*PORCN1)/12,IF(AND((J131*12)&gt;=SMIN3,(J131*12)&lt;=SMAXN3),(((((J131*12)-SMIN3)*PORCN2)+VAFN3)/12),(((((J131*12)-SMAXN4)*PORCN3)+VAFN4)/12))))</f>
        <v>0</v>
      </c>
      <c r="L131" s="39">
        <v>42615.78</v>
      </c>
      <c r="M131" s="41">
        <f t="shared" si="65"/>
        <v>-16365.779999999999</v>
      </c>
    </row>
    <row r="132" spans="1:13" x14ac:dyDescent="0.2">
      <c r="A132" s="36">
        <v>131</v>
      </c>
      <c r="B132" s="48" t="s">
        <v>562</v>
      </c>
      <c r="C132" s="36" t="s">
        <v>522</v>
      </c>
      <c r="D132" s="49" t="s">
        <v>23</v>
      </c>
      <c r="E132" s="37" t="s">
        <v>330</v>
      </c>
      <c r="F132" s="36" t="s">
        <v>322</v>
      </c>
      <c r="G132" s="39">
        <v>35000</v>
      </c>
      <c r="H132" s="39">
        <f t="shared" si="62"/>
        <v>1004.5</v>
      </c>
      <c r="I132" s="39">
        <f t="shared" si="63"/>
        <v>1064</v>
      </c>
      <c r="J132" s="39" cm="1">
        <f t="array" ref="J132">G132-(G132*TSS)</f>
        <v>32931.5</v>
      </c>
      <c r="K132" s="40">
        <f t="shared" ref="K132" si="125">IF((J132*12)&lt;=SMAX,0,IF(AND((J132*12)&gt;=SMIN2,(J132*12)&lt;=SMAXN2),(((J132*12)-SMIN2)*PORCN1)/12,IF(AND((J132*12)&gt;=SMIN3,(J132*12)&lt;=SMAXN3),(((((J132*12)-SMIN3)*PORCN2)+VAFN3)/12),(((((J132*12)-SMAXN4)*PORCN3)+VAFN4)/12))))</f>
        <v>0</v>
      </c>
      <c r="L132" s="39">
        <v>7880</v>
      </c>
      <c r="M132" s="41">
        <f t="shared" si="65"/>
        <v>27120</v>
      </c>
    </row>
    <row r="133" spans="1:13" x14ac:dyDescent="0.2">
      <c r="A133" s="42">
        <v>132</v>
      </c>
      <c r="B133" s="48" t="s">
        <v>563</v>
      </c>
      <c r="C133" s="36" t="s">
        <v>363</v>
      </c>
      <c r="D133" s="49" t="s">
        <v>23</v>
      </c>
      <c r="E133" s="37" t="s">
        <v>330</v>
      </c>
      <c r="F133" s="36" t="s">
        <v>401</v>
      </c>
      <c r="G133" s="39">
        <v>26250</v>
      </c>
      <c r="H133" s="39">
        <f t="shared" si="62"/>
        <v>753.375</v>
      </c>
      <c r="I133" s="39">
        <f t="shared" si="63"/>
        <v>798</v>
      </c>
      <c r="J133" s="39" cm="1">
        <f t="array" ref="J133">G133-(G133*TSS)</f>
        <v>24698.625</v>
      </c>
      <c r="K133" s="40">
        <f t="shared" ref="K133" si="126">IF((J133*12)&lt;=SMAX,0,IF(AND((J133*12)&gt;=SMIN2,(J133*12)&lt;=SMAXN2),(((J133*12)-SMIN2)*PORCN1)/12,IF(AND((J133*12)&gt;=SMIN3,(J133*12)&lt;=SMAXN3),(((((J133*12)-SMIN3)*PORCN2)+VAFN3)/12),(((((J133*12)-SMAXN4)*PORCN3)+VAFN4)/12))))</f>
        <v>0</v>
      </c>
      <c r="L133" s="39">
        <v>8857.65</v>
      </c>
      <c r="M133" s="41">
        <f t="shared" si="65"/>
        <v>17392.349999999999</v>
      </c>
    </row>
    <row r="134" spans="1:13" x14ac:dyDescent="0.2">
      <c r="A134" s="36">
        <v>133</v>
      </c>
      <c r="B134" s="48" t="s">
        <v>564</v>
      </c>
      <c r="C134" s="36" t="s">
        <v>565</v>
      </c>
      <c r="D134" s="49" t="s">
        <v>23</v>
      </c>
      <c r="E134" s="37" t="s">
        <v>330</v>
      </c>
      <c r="F134" s="36" t="s">
        <v>574</v>
      </c>
      <c r="G134" s="39">
        <v>70000</v>
      </c>
      <c r="H134" s="39">
        <f t="shared" ref="H134:H197" si="127">2.87%*G134</f>
        <v>2009</v>
      </c>
      <c r="I134" s="39">
        <f t="shared" ref="I134:I197" si="128">3.04%*G134</f>
        <v>2128</v>
      </c>
      <c r="J134" s="39" cm="1">
        <f t="array" ref="J134">G134-(G134*TSS)</f>
        <v>65863</v>
      </c>
      <c r="K134" s="40">
        <f t="shared" ref="K134" si="129">IF((J134*12)&lt;=SMAX,0,IF(AND((J134*12)&gt;=SMIN2,(J134*12)&lt;=SMAXN2),(((J134*12)-SMIN2)*PORCN1)/12,IF(AND((J134*12)&gt;=SMIN3,(J134*12)&lt;=SMAXN3),(((((J134*12)-SMIN3)*PORCN2)+VAFN3)/12),(((((J134*12)-SMAXN4)*PORCN3)+VAFN4)/12))))</f>
        <v>5368.4498333333331</v>
      </c>
      <c r="L134" s="39">
        <v>10766.85</v>
      </c>
      <c r="M134" s="41">
        <f t="shared" ref="M134:M197" si="130">+G134-L134</f>
        <v>59233.15</v>
      </c>
    </row>
    <row r="135" spans="1:13" x14ac:dyDescent="0.2">
      <c r="A135" s="42">
        <v>134</v>
      </c>
      <c r="B135" s="48" t="s">
        <v>566</v>
      </c>
      <c r="C135" s="36" t="s">
        <v>567</v>
      </c>
      <c r="D135" s="49" t="s">
        <v>23</v>
      </c>
      <c r="E135" s="37" t="s">
        <v>330</v>
      </c>
      <c r="F135" s="36" t="s">
        <v>434</v>
      </c>
      <c r="G135" s="39">
        <v>50000</v>
      </c>
      <c r="H135" s="39">
        <f t="shared" si="127"/>
        <v>1435</v>
      </c>
      <c r="I135" s="39">
        <f t="shared" si="128"/>
        <v>1520</v>
      </c>
      <c r="J135" s="39" cm="1">
        <f t="array" ref="J135">G135-(G135*TSS)</f>
        <v>47045</v>
      </c>
      <c r="K135" s="40">
        <f t="shared" ref="K135" si="131">IF((J135*12)&lt;=SMAX,0,IF(AND((J135*12)&gt;=SMIN2,(J135*12)&lt;=SMAXN2),(((J135*12)-SMIN2)*PORCN1)/12,IF(AND((J135*12)&gt;=SMIN3,(J135*12)&lt;=SMAXN3),(((((J135*12)-SMIN3)*PORCN2)+VAFN3)/12),(((((J135*12)-SMAXN4)*PORCN3)+VAFN4)/12))))</f>
        <v>1853.9998749999997</v>
      </c>
      <c r="L135" s="39">
        <v>10766.85</v>
      </c>
      <c r="M135" s="41">
        <f t="shared" si="130"/>
        <v>39233.15</v>
      </c>
    </row>
    <row r="136" spans="1:13" x14ac:dyDescent="0.2">
      <c r="A136" s="36">
        <v>135</v>
      </c>
      <c r="B136" s="48" t="s">
        <v>568</v>
      </c>
      <c r="C136" s="36" t="s">
        <v>569</v>
      </c>
      <c r="D136" s="49" t="s">
        <v>23</v>
      </c>
      <c r="E136" s="37" t="s">
        <v>330</v>
      </c>
      <c r="F136" s="36" t="s">
        <v>328</v>
      </c>
      <c r="G136" s="39">
        <v>60000</v>
      </c>
      <c r="H136" s="39">
        <f t="shared" si="127"/>
        <v>1722</v>
      </c>
      <c r="I136" s="39">
        <f t="shared" si="128"/>
        <v>1824</v>
      </c>
      <c r="J136" s="39" cm="1">
        <f t="array" ref="J136">G136-(G136*TSS)</f>
        <v>56454</v>
      </c>
      <c r="K136" s="40">
        <f t="shared" ref="K136" si="132">IF((J136*12)&lt;=SMAX,0,IF(AND((J136*12)&gt;=SMIN2,(J136*12)&lt;=SMAXN2),(((J136*12)-SMIN2)*PORCN1)/12,IF(AND((J136*12)&gt;=SMIN3,(J136*12)&lt;=SMAXN3),(((((J136*12)-SMIN3)*PORCN2)+VAFN3)/12),(((((J136*12)-SMAXN4)*PORCN3)+VAFN4)/12))))</f>
        <v>3486.6498333333329</v>
      </c>
      <c r="L136" s="39">
        <v>21724.66</v>
      </c>
      <c r="M136" s="41">
        <f t="shared" si="130"/>
        <v>38275.339999999997</v>
      </c>
    </row>
    <row r="137" spans="1:13" x14ac:dyDescent="0.2">
      <c r="A137" s="42">
        <v>136</v>
      </c>
      <c r="B137" s="48" t="s">
        <v>570</v>
      </c>
      <c r="C137" s="36" t="s">
        <v>571</v>
      </c>
      <c r="D137" s="49" t="s">
        <v>23</v>
      </c>
      <c r="E137" s="37" t="s">
        <v>330</v>
      </c>
      <c r="F137" s="36" t="s">
        <v>328</v>
      </c>
      <c r="G137" s="39">
        <v>75000</v>
      </c>
      <c r="H137" s="39">
        <f t="shared" si="127"/>
        <v>2152.5</v>
      </c>
      <c r="I137" s="39">
        <f t="shared" si="128"/>
        <v>2280</v>
      </c>
      <c r="J137" s="39" cm="1">
        <f t="array" ref="J137">G137-(G137*TSS)</f>
        <v>70567.5</v>
      </c>
      <c r="K137" s="40">
        <f t="shared" ref="K137" si="133">IF((J137*12)&lt;=SMAX,0,IF(AND((J137*12)&gt;=SMIN2,(J137*12)&lt;=SMAXN2),(((J137*12)-SMIN2)*PORCN1)/12,IF(AND((J137*12)&gt;=SMIN3,(J137*12)&lt;=SMAXN3),(((((J137*12)-SMIN3)*PORCN2)+VAFN3)/12),(((((J137*12)-SMAXN4)*PORCN3)+VAFN4)/12))))</f>
        <v>6309.3498333333337</v>
      </c>
      <c r="L137" s="39">
        <v>2831.65</v>
      </c>
      <c r="M137" s="41">
        <f t="shared" si="130"/>
        <v>72168.350000000006</v>
      </c>
    </row>
    <row r="138" spans="1:13" x14ac:dyDescent="0.2">
      <c r="A138" s="36">
        <v>137</v>
      </c>
      <c r="B138" s="48" t="s">
        <v>572</v>
      </c>
      <c r="C138" s="36" t="s">
        <v>573</v>
      </c>
      <c r="D138" s="49" t="s">
        <v>17</v>
      </c>
      <c r="E138" s="37" t="s">
        <v>330</v>
      </c>
      <c r="F138" s="36" t="s">
        <v>582</v>
      </c>
      <c r="G138" s="39">
        <v>75000</v>
      </c>
      <c r="H138" s="39">
        <f t="shared" si="127"/>
        <v>2152.5</v>
      </c>
      <c r="I138" s="39">
        <f t="shared" si="128"/>
        <v>2280</v>
      </c>
      <c r="J138" s="39" cm="1">
        <f t="array" ref="J138">G138-(G138*TSS)</f>
        <v>70567.5</v>
      </c>
      <c r="K138" s="40">
        <f t="shared" ref="K138" si="134">IF((J138*12)&lt;=SMAX,0,IF(AND((J138*12)&gt;=SMIN2,(J138*12)&lt;=SMAXN2),(((J138*12)-SMIN2)*PORCN1)/12,IF(AND((J138*12)&gt;=SMIN3,(J138*12)&lt;=SMAXN3),(((((J138*12)-SMIN3)*PORCN2)+VAFN3)/12),(((((J138*12)-SMAXN4)*PORCN3)+VAFN4)/12))))</f>
        <v>6309.3498333333337</v>
      </c>
      <c r="L138" s="39">
        <v>2831.65</v>
      </c>
      <c r="M138" s="41">
        <f t="shared" si="130"/>
        <v>72168.350000000006</v>
      </c>
    </row>
    <row r="139" spans="1:13" x14ac:dyDescent="0.2">
      <c r="A139" s="42">
        <v>138</v>
      </c>
      <c r="B139" s="48" t="s">
        <v>575</v>
      </c>
      <c r="C139" s="36" t="s">
        <v>498</v>
      </c>
      <c r="D139" s="49" t="s">
        <v>23</v>
      </c>
      <c r="E139" s="37" t="s">
        <v>330</v>
      </c>
      <c r="F139" s="36" t="s">
        <v>574</v>
      </c>
      <c r="G139" s="39">
        <v>70000</v>
      </c>
      <c r="H139" s="39">
        <f t="shared" si="127"/>
        <v>2009</v>
      </c>
      <c r="I139" s="39">
        <f t="shared" si="128"/>
        <v>2128</v>
      </c>
      <c r="J139" s="39" cm="1">
        <f t="array" ref="J139">G139-(G139*TSS)</f>
        <v>65863</v>
      </c>
      <c r="K139" s="40">
        <f t="shared" ref="K139" si="135">IF((J139*12)&lt;=SMAX,0,IF(AND((J139*12)&gt;=SMIN2,(J139*12)&lt;=SMAXN2),(((J139*12)-SMIN2)*PORCN1)/12,IF(AND((J139*12)&gt;=SMIN3,(J139*12)&lt;=SMAXN3),(((((J139*12)-SMIN3)*PORCN2)+VAFN3)/12),(((((J139*12)-SMAXN4)*PORCN3)+VAFN4)/12))))</f>
        <v>5368.4498333333331</v>
      </c>
      <c r="L139" s="39">
        <v>11966.85</v>
      </c>
      <c r="M139" s="41">
        <f t="shared" si="130"/>
        <v>58033.15</v>
      </c>
    </row>
    <row r="140" spans="1:13" x14ac:dyDescent="0.2">
      <c r="A140" s="36">
        <v>139</v>
      </c>
      <c r="B140" s="48" t="s">
        <v>576</v>
      </c>
      <c r="C140" s="36" t="s">
        <v>577</v>
      </c>
      <c r="D140" s="49" t="s">
        <v>17</v>
      </c>
      <c r="E140" s="37" t="s">
        <v>330</v>
      </c>
      <c r="F140" s="36" t="s">
        <v>346</v>
      </c>
      <c r="G140" s="39">
        <v>40000</v>
      </c>
      <c r="H140" s="39">
        <f t="shared" si="127"/>
        <v>1148</v>
      </c>
      <c r="I140" s="39">
        <f t="shared" si="128"/>
        <v>1216</v>
      </c>
      <c r="J140" s="39" cm="1">
        <f t="array" ref="J140">G140-(G140*TSS)</f>
        <v>37636</v>
      </c>
      <c r="K140" s="40">
        <f t="shared" ref="K140" si="136">IF((J140*12)&lt;=SMAX,0,IF(AND((J140*12)&gt;=SMIN2,(J140*12)&lt;=SMAXN2),(((J140*12)-SMIN2)*PORCN1)/12,IF(AND((J140*12)&gt;=SMIN3,(J140*12)&lt;=SMAXN3),(((((J140*12)-SMIN3)*PORCN2)+VAFN3)/12),(((((J140*12)-SMAXN4)*PORCN3)+VAFN4)/12))))</f>
        <v>442.64987499999984</v>
      </c>
      <c r="L140" s="39">
        <v>3464.1</v>
      </c>
      <c r="M140" s="41">
        <f t="shared" si="130"/>
        <v>36535.9</v>
      </c>
    </row>
    <row r="141" spans="1:13" x14ac:dyDescent="0.2">
      <c r="A141" s="42">
        <v>140</v>
      </c>
      <c r="B141" s="48" t="s">
        <v>999</v>
      </c>
      <c r="C141" s="36" t="s">
        <v>943</v>
      </c>
      <c r="D141" s="49" t="s">
        <v>17</v>
      </c>
      <c r="E141" s="37" t="s">
        <v>330</v>
      </c>
      <c r="F141" s="36" t="s">
        <v>512</v>
      </c>
      <c r="G141" s="39">
        <v>40000</v>
      </c>
      <c r="H141" s="39">
        <f t="shared" si="127"/>
        <v>1148</v>
      </c>
      <c r="I141" s="39">
        <f t="shared" si="128"/>
        <v>1216</v>
      </c>
      <c r="J141" s="39" cm="1">
        <f t="array" ref="J141">G141-(G141*TSS)</f>
        <v>37636</v>
      </c>
      <c r="K141" s="40">
        <f t="shared" ref="K141" si="137">IF((J141*12)&lt;=SMAX,0,IF(AND((J141*12)&gt;=SMIN2,(J141*12)&lt;=SMAXN2),(((J141*12)-SMIN2)*PORCN1)/12,IF(AND((J141*12)&gt;=SMIN3,(J141*12)&lt;=SMAXN3),(((((J141*12)-SMIN3)*PORCN2)+VAFN3)/12),(((((J141*12)-SMAXN4)*PORCN3)+VAFN4)/12))))</f>
        <v>442.64987499999984</v>
      </c>
      <c r="L141" s="39">
        <v>2389</v>
      </c>
      <c r="M141" s="41">
        <f t="shared" si="130"/>
        <v>37611</v>
      </c>
    </row>
    <row r="142" spans="1:13" x14ac:dyDescent="0.2">
      <c r="A142" s="36">
        <v>141</v>
      </c>
      <c r="B142" s="48" t="s">
        <v>578</v>
      </c>
      <c r="C142" s="36" t="s">
        <v>579</v>
      </c>
      <c r="D142" s="49" t="s">
        <v>17</v>
      </c>
      <c r="E142" s="37" t="s">
        <v>330</v>
      </c>
      <c r="F142" s="36" t="s">
        <v>322</v>
      </c>
      <c r="G142" s="39">
        <v>75000</v>
      </c>
      <c r="H142" s="39">
        <f t="shared" si="127"/>
        <v>2152.5</v>
      </c>
      <c r="I142" s="39">
        <f t="shared" si="128"/>
        <v>2280</v>
      </c>
      <c r="J142" s="39" cm="1">
        <f t="array" ref="J142">G142-(G142*TSS)</f>
        <v>70567.5</v>
      </c>
      <c r="K142" s="40">
        <f t="shared" ref="K142" si="138">IF((J142*12)&lt;=SMAX,0,IF(AND((J142*12)&gt;=SMIN2,(J142*12)&lt;=SMAXN2),(((J142*12)-SMIN2)*PORCN1)/12,IF(AND((J142*12)&gt;=SMIN3,(J142*12)&lt;=SMAXN3),(((((J142*12)-SMIN3)*PORCN2)+VAFN3)/12),(((((J142*12)-SMAXN4)*PORCN3)+VAFN4)/12))))</f>
        <v>6309.3498333333337</v>
      </c>
      <c r="L142" s="39">
        <v>1000.15</v>
      </c>
      <c r="M142" s="41">
        <f t="shared" si="130"/>
        <v>73999.850000000006</v>
      </c>
    </row>
    <row r="143" spans="1:13" x14ac:dyDescent="0.2">
      <c r="A143" s="42">
        <v>142</v>
      </c>
      <c r="B143" s="48" t="s">
        <v>580</v>
      </c>
      <c r="C143" s="36" t="s">
        <v>581</v>
      </c>
      <c r="D143" s="49" t="s">
        <v>17</v>
      </c>
      <c r="E143" s="37" t="s">
        <v>330</v>
      </c>
      <c r="F143" s="36" t="s">
        <v>338</v>
      </c>
      <c r="G143" s="39">
        <v>31500</v>
      </c>
      <c r="H143" s="39">
        <f t="shared" si="127"/>
        <v>904.05</v>
      </c>
      <c r="I143" s="39">
        <f t="shared" si="128"/>
        <v>957.6</v>
      </c>
      <c r="J143" s="39" cm="1">
        <f t="array" ref="J143">G143-(G143*TSS)</f>
        <v>29638.35</v>
      </c>
      <c r="K143" s="40">
        <f t="shared" ref="K143" si="139">IF((J143*12)&lt;=SMAX,0,IF(AND((J143*12)&gt;=SMIN2,(J143*12)&lt;=SMAXN2),(((J143*12)-SMIN2)*PORCN1)/12,IF(AND((J143*12)&gt;=SMIN3,(J143*12)&lt;=SMAXN3),(((((J143*12)-SMIN3)*PORCN2)+VAFN3)/12),(((((J143*12)-SMAXN4)*PORCN3)+VAFN4)/12))))</f>
        <v>0</v>
      </c>
      <c r="L143" s="39">
        <v>15607.69</v>
      </c>
      <c r="M143" s="41">
        <f t="shared" si="130"/>
        <v>15892.31</v>
      </c>
    </row>
    <row r="144" spans="1:13" x14ac:dyDescent="0.2">
      <c r="A144" s="36">
        <v>143</v>
      </c>
      <c r="B144" s="48" t="s">
        <v>583</v>
      </c>
      <c r="C144" s="36" t="s">
        <v>584</v>
      </c>
      <c r="D144" s="49" t="s">
        <v>17</v>
      </c>
      <c r="E144" s="37" t="s">
        <v>330</v>
      </c>
      <c r="F144" s="36" t="s">
        <v>487</v>
      </c>
      <c r="G144" s="39">
        <v>40000</v>
      </c>
      <c r="H144" s="39">
        <f t="shared" si="127"/>
        <v>1148</v>
      </c>
      <c r="I144" s="39">
        <f t="shared" si="128"/>
        <v>1216</v>
      </c>
      <c r="J144" s="39" cm="1">
        <f t="array" ref="J144">G144-(G144*TSS)</f>
        <v>37636</v>
      </c>
      <c r="K144" s="40">
        <f>IF((J144*12)&lt;=SMAX,0,IF(AND((J144*12)&gt;=SMIN2,(J144*12)&lt;=SMAXN2),(((J144*12)-SMIN2)*PORCN1)/12,IF(AND((J144*12)&gt;=SMIN3,(J144*12)&lt;=SMAXN3),(((((J144*12)-SMIN3)*PORCN2)+VAFN3)/12),(((((J144*12)-SMAXN4)*PORCN3)+VAFN4)/12))))+3100.64</f>
        <v>3543.2898749999995</v>
      </c>
      <c r="L144" s="39">
        <v>53862.17</v>
      </c>
      <c r="M144" s="41">
        <f t="shared" si="130"/>
        <v>-13862.169999999998</v>
      </c>
    </row>
    <row r="145" spans="1:13" x14ac:dyDescent="0.2">
      <c r="A145" s="42">
        <v>144</v>
      </c>
      <c r="B145" s="48" t="s">
        <v>585</v>
      </c>
      <c r="C145" s="36" t="s">
        <v>345</v>
      </c>
      <c r="D145" s="49" t="s">
        <v>23</v>
      </c>
      <c r="E145" s="37" t="s">
        <v>330</v>
      </c>
      <c r="F145" s="36" t="s">
        <v>346</v>
      </c>
      <c r="G145" s="39">
        <v>16500</v>
      </c>
      <c r="H145" s="39">
        <f t="shared" si="127"/>
        <v>473.55</v>
      </c>
      <c r="I145" s="39">
        <f t="shared" si="128"/>
        <v>501.6</v>
      </c>
      <c r="J145" s="39" cm="1">
        <f t="array" ref="J145">G145-(G145*TSS)</f>
        <v>15524.85</v>
      </c>
      <c r="K145" s="40">
        <f t="shared" ref="K145" si="140">IF((J145*12)&lt;=SMAX,0,IF(AND((J145*12)&gt;=SMIN2,(J145*12)&lt;=SMAXN2),(((J145*12)-SMIN2)*PORCN1)/12,IF(AND((J145*12)&gt;=SMIN3,(J145*12)&lt;=SMAXN3),(((((J145*12)-SMIN3)*PORCN2)+VAFN3)/12),(((((J145*12)-SMAXN4)*PORCN3)+VAFN4)/12))))</f>
        <v>0</v>
      </c>
      <c r="L145" s="39">
        <v>16986.45</v>
      </c>
      <c r="M145" s="41">
        <f t="shared" si="130"/>
        <v>-486.45000000000073</v>
      </c>
    </row>
    <row r="146" spans="1:13" x14ac:dyDescent="0.2">
      <c r="A146" s="36">
        <v>145</v>
      </c>
      <c r="B146" s="48" t="s">
        <v>586</v>
      </c>
      <c r="C146" s="36" t="s">
        <v>577</v>
      </c>
      <c r="D146" s="49" t="s">
        <v>23</v>
      </c>
      <c r="E146" s="37" t="s">
        <v>330</v>
      </c>
      <c r="F146" s="36" t="s">
        <v>346</v>
      </c>
      <c r="G146" s="39">
        <v>30000</v>
      </c>
      <c r="H146" s="39">
        <f t="shared" si="127"/>
        <v>861</v>
      </c>
      <c r="I146" s="39">
        <f t="shared" si="128"/>
        <v>912</v>
      </c>
      <c r="J146" s="39" cm="1">
        <f t="array" ref="J146">G146-(G146*TSS)</f>
        <v>28227</v>
      </c>
      <c r="K146" s="40">
        <f t="shared" ref="K146" si="141">IF((J146*12)&lt;=SMAX,0,IF(AND((J146*12)&gt;=SMIN2,(J146*12)&lt;=SMAXN2),(((J146*12)-SMIN2)*PORCN1)/12,IF(AND((J146*12)&gt;=SMIN3,(J146*12)&lt;=SMAXN3),(((((J146*12)-SMIN3)*PORCN2)+VAFN3)/12),(((((J146*12)-SMAXN4)*PORCN3)+VAFN4)/12))))</f>
        <v>0</v>
      </c>
      <c r="L146" s="39">
        <v>9353.5</v>
      </c>
      <c r="M146" s="41">
        <f t="shared" si="130"/>
        <v>20646.5</v>
      </c>
    </row>
    <row r="147" spans="1:13" x14ac:dyDescent="0.2">
      <c r="A147" s="42">
        <v>146</v>
      </c>
      <c r="B147" s="48" t="s">
        <v>587</v>
      </c>
      <c r="C147" s="36" t="s">
        <v>588</v>
      </c>
      <c r="D147" s="49" t="s">
        <v>23</v>
      </c>
      <c r="E147" s="37" t="s">
        <v>330</v>
      </c>
      <c r="F147" s="36" t="s">
        <v>574</v>
      </c>
      <c r="G147" s="39">
        <v>110000</v>
      </c>
      <c r="H147" s="39">
        <f t="shared" si="127"/>
        <v>3157</v>
      </c>
      <c r="I147" s="39">
        <f t="shared" si="128"/>
        <v>3344</v>
      </c>
      <c r="J147" s="39" cm="1">
        <f t="array" ref="J147">G147-(G147*TSS)</f>
        <v>103499</v>
      </c>
      <c r="K147" s="40">
        <f t="shared" ref="K147" si="142">IF((J147*12)&lt;=SMAX,0,IF(AND((J147*12)&gt;=SMIN2,(J147*12)&lt;=SMAXN2),(((J147*12)-SMIN2)*PORCN1)/12,IF(AND((J147*12)&gt;=SMIN3,(J147*12)&lt;=SMAXN3),(((((J147*12)-SMIN3)*PORCN2)+VAFN3)/12),(((((J147*12)-SMAXN4)*PORCN3)+VAFN4)/12))))</f>
        <v>14457.687291666667</v>
      </c>
      <c r="L147" s="39">
        <v>3832.83</v>
      </c>
      <c r="M147" s="41">
        <f t="shared" si="130"/>
        <v>106167.17</v>
      </c>
    </row>
    <row r="148" spans="1:13" x14ac:dyDescent="0.2">
      <c r="A148" s="36">
        <v>147</v>
      </c>
      <c r="B148" s="48" t="s">
        <v>589</v>
      </c>
      <c r="C148" s="36" t="s">
        <v>590</v>
      </c>
      <c r="D148" s="49" t="s">
        <v>17</v>
      </c>
      <c r="E148" s="37" t="s">
        <v>330</v>
      </c>
      <c r="F148" s="36" t="s">
        <v>426</v>
      </c>
      <c r="G148" s="39">
        <v>70000</v>
      </c>
      <c r="H148" s="39">
        <f t="shared" si="127"/>
        <v>2009</v>
      </c>
      <c r="I148" s="39">
        <f t="shared" si="128"/>
        <v>2128</v>
      </c>
      <c r="J148" s="39" cm="1">
        <f t="array" ref="J148">G148-(G148*TSS)</f>
        <v>65863</v>
      </c>
      <c r="K148" s="40">
        <f t="shared" ref="K148" si="143">IF((J148*12)&lt;=SMAX,0,IF(AND((J148*12)&gt;=SMIN2,(J148*12)&lt;=SMAXN2),(((J148*12)-SMIN2)*PORCN1)/12,IF(AND((J148*12)&gt;=SMIN3,(J148*12)&lt;=SMAXN3),(((((J148*12)-SMIN3)*PORCN2)+VAFN3)/12),(((((J148*12)-SMAXN4)*PORCN3)+VAFN4)/12))))</f>
        <v>5368.4498333333331</v>
      </c>
      <c r="L148" s="39">
        <v>2093.5</v>
      </c>
      <c r="M148" s="41">
        <f t="shared" si="130"/>
        <v>67906.5</v>
      </c>
    </row>
    <row r="149" spans="1:13" x14ac:dyDescent="0.2">
      <c r="A149" s="42">
        <v>148</v>
      </c>
      <c r="B149" s="48" t="s">
        <v>591</v>
      </c>
      <c r="C149" s="36" t="s">
        <v>592</v>
      </c>
      <c r="D149" s="49" t="s">
        <v>17</v>
      </c>
      <c r="E149" s="37" t="s">
        <v>330</v>
      </c>
      <c r="F149" s="36" t="s">
        <v>489</v>
      </c>
      <c r="G149" s="39">
        <v>25000</v>
      </c>
      <c r="H149" s="39">
        <f t="shared" si="127"/>
        <v>717.5</v>
      </c>
      <c r="I149" s="39">
        <f t="shared" si="128"/>
        <v>760</v>
      </c>
      <c r="J149" s="39" cm="1">
        <f t="array" ref="J149">G149-(G149*TSS)</f>
        <v>23522.5</v>
      </c>
      <c r="K149" s="40">
        <f t="shared" ref="K149" si="144">IF((J149*12)&lt;=SMAX,0,IF(AND((J149*12)&gt;=SMIN2,(J149*12)&lt;=SMAXN2),(((J149*12)-SMIN2)*PORCN1)/12,IF(AND((J149*12)&gt;=SMIN3,(J149*12)&lt;=SMAXN3),(((((J149*12)-SMIN3)*PORCN2)+VAFN3)/12),(((((J149*12)-SMAXN4)*PORCN3)+VAFN4)/12))))</f>
        <v>0</v>
      </c>
      <c r="L149" s="39">
        <v>19468.82</v>
      </c>
      <c r="M149" s="41">
        <f t="shared" si="130"/>
        <v>5531.18</v>
      </c>
    </row>
    <row r="150" spans="1:13" x14ac:dyDescent="0.2">
      <c r="A150" s="36">
        <v>149</v>
      </c>
      <c r="B150" s="48" t="s">
        <v>593</v>
      </c>
      <c r="C150" s="36" t="s">
        <v>452</v>
      </c>
      <c r="D150" s="49" t="s">
        <v>23</v>
      </c>
      <c r="E150" s="37" t="s">
        <v>330</v>
      </c>
      <c r="F150" s="36" t="s">
        <v>337</v>
      </c>
      <c r="G150" s="39">
        <v>45000</v>
      </c>
      <c r="H150" s="39">
        <f t="shared" si="127"/>
        <v>1291.5</v>
      </c>
      <c r="I150" s="39">
        <f t="shared" si="128"/>
        <v>1368</v>
      </c>
      <c r="J150" s="39" cm="1">
        <f t="array" ref="J150">G150-(G150*TSS)</f>
        <v>42340.5</v>
      </c>
      <c r="K150" s="40">
        <f t="shared" ref="K150" si="145">IF((J150*12)&lt;=SMAX,0,IF(AND((J150*12)&gt;=SMIN2,(J150*12)&lt;=SMAXN2),(((J150*12)-SMIN2)*PORCN1)/12,IF(AND((J150*12)&gt;=SMIN3,(J150*12)&lt;=SMAXN3),(((((J150*12)-SMIN3)*PORCN2)+VAFN3)/12),(((((J150*12)-SMAXN4)*PORCN3)+VAFN4)/12))))</f>
        <v>1148.3248749999998</v>
      </c>
      <c r="L150" s="39">
        <v>6010.1</v>
      </c>
      <c r="M150" s="41">
        <f t="shared" si="130"/>
        <v>38989.9</v>
      </c>
    </row>
    <row r="151" spans="1:13" x14ac:dyDescent="0.2">
      <c r="A151" s="42">
        <v>150</v>
      </c>
      <c r="B151" s="48" t="s">
        <v>594</v>
      </c>
      <c r="C151" s="36" t="s">
        <v>340</v>
      </c>
      <c r="D151" s="49" t="s">
        <v>23</v>
      </c>
      <c r="E151" s="37" t="s">
        <v>330</v>
      </c>
      <c r="F151" s="36" t="s">
        <v>378</v>
      </c>
      <c r="G151" s="39">
        <v>35000</v>
      </c>
      <c r="H151" s="39">
        <f t="shared" si="127"/>
        <v>1004.5</v>
      </c>
      <c r="I151" s="39">
        <f t="shared" si="128"/>
        <v>1064</v>
      </c>
      <c r="J151" s="39" cm="1">
        <f t="array" ref="J151">G151-(G151*TSS)</f>
        <v>32931.5</v>
      </c>
      <c r="K151" s="40">
        <f t="shared" ref="K151" si="146">IF((J151*12)&lt;=SMAX,0,IF(AND((J151*12)&gt;=SMIN2,(J151*12)&lt;=SMAXN2),(((J151*12)-SMIN2)*PORCN1)/12,IF(AND((J151*12)&gt;=SMIN3,(J151*12)&lt;=SMAXN3),(((((J151*12)-SMIN3)*PORCN2)+VAFN3)/12),(((((J151*12)-SMAXN4)*PORCN3)+VAFN4)/12))))</f>
        <v>0</v>
      </c>
      <c r="L151" s="39">
        <v>9530.4500000000007</v>
      </c>
      <c r="M151" s="41">
        <f t="shared" si="130"/>
        <v>25469.55</v>
      </c>
    </row>
    <row r="152" spans="1:13" x14ac:dyDescent="0.2">
      <c r="A152" s="36">
        <v>151</v>
      </c>
      <c r="B152" s="48" t="s">
        <v>595</v>
      </c>
      <c r="C152" s="36" t="s">
        <v>363</v>
      </c>
      <c r="D152" s="49" t="s">
        <v>23</v>
      </c>
      <c r="E152" s="37" t="s">
        <v>330</v>
      </c>
      <c r="F152" s="36" t="s">
        <v>322</v>
      </c>
      <c r="G152" s="39">
        <v>30000</v>
      </c>
      <c r="H152" s="39">
        <f t="shared" si="127"/>
        <v>861</v>
      </c>
      <c r="I152" s="39">
        <f t="shared" si="128"/>
        <v>912</v>
      </c>
      <c r="J152" s="39" cm="1">
        <f t="array" ref="J152">G152-(G152*TSS)</f>
        <v>28227</v>
      </c>
      <c r="K152" s="40">
        <f t="shared" ref="K152" si="147">IF((J152*12)&lt;=SMAX,0,IF(AND((J152*12)&gt;=SMIN2,(J152*12)&lt;=SMAXN2),(((J152*12)-SMIN2)*PORCN1)/12,IF(AND((J152*12)&gt;=SMIN3,(J152*12)&lt;=SMAXN3),(((((J152*12)-SMIN3)*PORCN2)+VAFN3)/12),(((((J152*12)-SMAXN4)*PORCN3)+VAFN4)/12))))</f>
        <v>0</v>
      </c>
      <c r="L152" s="39">
        <v>2389</v>
      </c>
      <c r="M152" s="41">
        <f t="shared" si="130"/>
        <v>27611</v>
      </c>
    </row>
    <row r="153" spans="1:13" x14ac:dyDescent="0.2">
      <c r="A153" s="42">
        <v>152</v>
      </c>
      <c r="B153" s="48" t="s">
        <v>596</v>
      </c>
      <c r="C153" s="36" t="s">
        <v>597</v>
      </c>
      <c r="D153" s="49" t="s">
        <v>23</v>
      </c>
      <c r="E153" s="37" t="s">
        <v>330</v>
      </c>
      <c r="F153" s="36" t="s">
        <v>381</v>
      </c>
      <c r="G153" s="39">
        <v>31500</v>
      </c>
      <c r="H153" s="39">
        <f t="shared" si="127"/>
        <v>904.05</v>
      </c>
      <c r="I153" s="39">
        <f t="shared" si="128"/>
        <v>957.6</v>
      </c>
      <c r="J153" s="39" cm="1">
        <f t="array" ref="J153">G153-(G153*TSS)</f>
        <v>29638.35</v>
      </c>
      <c r="K153" s="40">
        <f t="shared" ref="K153" si="148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39">
        <v>2389</v>
      </c>
      <c r="M153" s="41">
        <f t="shared" si="130"/>
        <v>29111</v>
      </c>
    </row>
    <row r="154" spans="1:13" x14ac:dyDescent="0.2">
      <c r="A154" s="36">
        <v>153</v>
      </c>
      <c r="B154" s="48" t="s">
        <v>598</v>
      </c>
      <c r="C154" s="36" t="s">
        <v>599</v>
      </c>
      <c r="D154" s="49" t="s">
        <v>17</v>
      </c>
      <c r="E154" s="37" t="s">
        <v>330</v>
      </c>
      <c r="F154" s="36" t="s">
        <v>507</v>
      </c>
      <c r="G154" s="39">
        <v>70000</v>
      </c>
      <c r="H154" s="39">
        <f t="shared" si="127"/>
        <v>2009</v>
      </c>
      <c r="I154" s="39">
        <f t="shared" si="128"/>
        <v>2128</v>
      </c>
      <c r="J154" s="39" cm="1">
        <f t="array" ref="J154">G154-(G154*TSS)</f>
        <v>65863</v>
      </c>
      <c r="K154" s="40">
        <f t="shared" ref="K154" si="149">IF((J154*12)&lt;=SMAX,0,IF(AND((J154*12)&gt;=SMIN2,(J154*12)&lt;=SMAXN2),(((J154*12)-SMIN2)*PORCN1)/12,IF(AND((J154*12)&gt;=SMIN3,(J154*12)&lt;=SMAXN3),(((((J154*12)-SMIN3)*PORCN2)+VAFN3)/12),(((((J154*12)-SMAXN4)*PORCN3)+VAFN4)/12))))</f>
        <v>5368.4498333333331</v>
      </c>
      <c r="L154" s="39">
        <v>1502.5</v>
      </c>
      <c r="M154" s="41">
        <f t="shared" si="130"/>
        <v>68497.5</v>
      </c>
    </row>
    <row r="155" spans="1:13" x14ac:dyDescent="0.2">
      <c r="A155" s="42">
        <v>154</v>
      </c>
      <c r="B155" s="48" t="s">
        <v>600</v>
      </c>
      <c r="C155" s="36" t="s">
        <v>601</v>
      </c>
      <c r="D155" s="49" t="s">
        <v>17</v>
      </c>
      <c r="E155" s="37" t="s">
        <v>330</v>
      </c>
      <c r="F155" s="36" t="s">
        <v>487</v>
      </c>
      <c r="G155" s="39">
        <v>40000</v>
      </c>
      <c r="H155" s="39">
        <f t="shared" si="127"/>
        <v>1148</v>
      </c>
      <c r="I155" s="39">
        <f t="shared" si="128"/>
        <v>1216</v>
      </c>
      <c r="J155" s="39" cm="1">
        <f t="array" ref="J155">G155-(G155*TSS)</f>
        <v>37636</v>
      </c>
      <c r="K155" s="40">
        <f t="shared" ref="K155" si="150">IF((J155*12)&lt;=SMAX,0,IF(AND((J155*12)&gt;=SMIN2,(J155*12)&lt;=SMAXN2),(((J155*12)-SMIN2)*PORCN1)/12,IF(AND((J155*12)&gt;=SMIN3,(J155*12)&lt;=SMAXN3),(((((J155*12)-SMIN3)*PORCN2)+VAFN3)/12),(((((J155*12)-SMAXN4)*PORCN3)+VAFN4)/12))))</f>
        <v>442.64987499999984</v>
      </c>
      <c r="L155" s="39">
        <v>4727.1499999999996</v>
      </c>
      <c r="M155" s="41">
        <f t="shared" si="130"/>
        <v>35272.85</v>
      </c>
    </row>
    <row r="156" spans="1:13" x14ac:dyDescent="0.2">
      <c r="A156" s="36">
        <v>155</v>
      </c>
      <c r="B156" s="48" t="s">
        <v>602</v>
      </c>
      <c r="C156" s="36" t="s">
        <v>517</v>
      </c>
      <c r="D156" s="49" t="s">
        <v>23</v>
      </c>
      <c r="E156" s="37" t="s">
        <v>330</v>
      </c>
      <c r="F156" s="36" t="s">
        <v>322</v>
      </c>
      <c r="G156" s="39">
        <v>40000</v>
      </c>
      <c r="H156" s="39">
        <f t="shared" si="127"/>
        <v>1148</v>
      </c>
      <c r="I156" s="39">
        <f t="shared" si="128"/>
        <v>1216</v>
      </c>
      <c r="J156" s="39" cm="1">
        <f t="array" ref="J156">G156-(G156*TSS)</f>
        <v>37636</v>
      </c>
      <c r="K156" s="40">
        <f t="shared" ref="K156" si="151">IF((J156*12)&lt;=SMAX,0,IF(AND((J156*12)&gt;=SMIN2,(J156*12)&lt;=SMAXN2),(((J156*12)-SMIN2)*PORCN1)/12,IF(AND((J156*12)&gt;=SMIN3,(J156*12)&lt;=SMAXN3),(((((J156*12)-SMIN3)*PORCN2)+VAFN3)/12),(((((J156*12)-SMAXN4)*PORCN3)+VAFN4)/12))))</f>
        <v>442.64987499999984</v>
      </c>
      <c r="L156" s="39">
        <v>4834</v>
      </c>
      <c r="M156" s="41">
        <f t="shared" si="130"/>
        <v>35166</v>
      </c>
    </row>
    <row r="157" spans="1:13" x14ac:dyDescent="0.2">
      <c r="A157" s="42">
        <v>156</v>
      </c>
      <c r="B157" s="48" t="s">
        <v>603</v>
      </c>
      <c r="C157" s="36" t="s">
        <v>604</v>
      </c>
      <c r="D157" s="49" t="s">
        <v>17</v>
      </c>
      <c r="E157" s="37" t="s">
        <v>330</v>
      </c>
      <c r="F157" s="36" t="s">
        <v>343</v>
      </c>
      <c r="G157" s="39">
        <v>25000</v>
      </c>
      <c r="H157" s="39">
        <f t="shared" si="127"/>
        <v>717.5</v>
      </c>
      <c r="I157" s="39">
        <f t="shared" si="128"/>
        <v>760</v>
      </c>
      <c r="J157" s="39" cm="1">
        <f t="array" ref="J157">G157-(G157*TSS)</f>
        <v>23522.5</v>
      </c>
      <c r="K157" s="40">
        <f t="shared" ref="K157" si="152">IF((J157*12)&lt;=SMAX,0,IF(AND((J157*12)&gt;=SMIN2,(J157*12)&lt;=SMAXN2),(((J157*12)-SMIN2)*PORCN1)/12,IF(AND((J157*12)&gt;=SMIN3,(J157*12)&lt;=SMAXN3),(((((J157*12)-SMIN3)*PORCN2)+VAFN3)/12),(((((J157*12)-SMAXN4)*PORCN3)+VAFN4)/12))))</f>
        <v>0</v>
      </c>
      <c r="L157" s="39">
        <v>10880</v>
      </c>
      <c r="M157" s="41">
        <f t="shared" si="130"/>
        <v>14120</v>
      </c>
    </row>
    <row r="158" spans="1:13" x14ac:dyDescent="0.2">
      <c r="A158" s="36">
        <v>157</v>
      </c>
      <c r="B158" s="48" t="s">
        <v>605</v>
      </c>
      <c r="C158" s="36" t="s">
        <v>606</v>
      </c>
      <c r="D158" s="49" t="s">
        <v>23</v>
      </c>
      <c r="E158" s="37" t="s">
        <v>330</v>
      </c>
      <c r="F158" s="36" t="s">
        <v>613</v>
      </c>
      <c r="G158" s="39">
        <v>26500</v>
      </c>
      <c r="H158" s="39">
        <f t="shared" si="127"/>
        <v>760.55</v>
      </c>
      <c r="I158" s="39">
        <f t="shared" si="128"/>
        <v>805.6</v>
      </c>
      <c r="J158" s="39" cm="1">
        <f t="array" ref="J158">G158-(G158*TSS)</f>
        <v>24933.85</v>
      </c>
      <c r="K158" s="40">
        <f t="shared" ref="K158" si="153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39">
        <v>922.75</v>
      </c>
      <c r="M158" s="41">
        <f t="shared" si="130"/>
        <v>25577.25</v>
      </c>
    </row>
    <row r="159" spans="1:13" x14ac:dyDescent="0.2">
      <c r="A159" s="42">
        <v>158</v>
      </c>
      <c r="B159" s="48" t="s">
        <v>607</v>
      </c>
      <c r="C159" s="36" t="s">
        <v>517</v>
      </c>
      <c r="D159" s="49" t="s">
        <v>23</v>
      </c>
      <c r="E159" s="37" t="s">
        <v>330</v>
      </c>
      <c r="F159" s="36" t="s">
        <v>322</v>
      </c>
      <c r="G159" s="39">
        <v>50000</v>
      </c>
      <c r="H159" s="39">
        <f t="shared" si="127"/>
        <v>1435</v>
      </c>
      <c r="I159" s="39">
        <f t="shared" si="128"/>
        <v>1520</v>
      </c>
      <c r="J159" s="39" cm="1">
        <f t="array" ref="J159">G159-(G159*TSS)</f>
        <v>47045</v>
      </c>
      <c r="K159" s="40">
        <f t="shared" ref="K159" si="154">IF((J159*12)&lt;=SMAX,0,IF(AND((J159*12)&gt;=SMIN2,(J159*12)&lt;=SMAXN2),(((J159*12)-SMIN2)*PORCN1)/12,IF(AND((J159*12)&gt;=SMIN3,(J159*12)&lt;=SMAXN3),(((((J159*12)-SMIN3)*PORCN2)+VAFN3)/12),(((((J159*12)-SMAXN4)*PORCN3)+VAFN4)/12))))</f>
        <v>1853.9998749999997</v>
      </c>
      <c r="L159" s="39">
        <v>3993.5</v>
      </c>
      <c r="M159" s="41">
        <f t="shared" si="130"/>
        <v>46006.5</v>
      </c>
    </row>
    <row r="160" spans="1:13" x14ac:dyDescent="0.2">
      <c r="A160" s="36">
        <v>159</v>
      </c>
      <c r="B160" s="48" t="s">
        <v>608</v>
      </c>
      <c r="C160" s="36" t="s">
        <v>498</v>
      </c>
      <c r="D160" s="49" t="s">
        <v>23</v>
      </c>
      <c r="E160" s="37" t="s">
        <v>330</v>
      </c>
      <c r="F160" s="36" t="s">
        <v>574</v>
      </c>
      <c r="G160" s="39">
        <v>50000</v>
      </c>
      <c r="H160" s="39">
        <f t="shared" si="127"/>
        <v>1435</v>
      </c>
      <c r="I160" s="39">
        <f t="shared" si="128"/>
        <v>1520</v>
      </c>
      <c r="J160" s="39" cm="1">
        <f t="array" ref="J160">G160-(G160*TSS)</f>
        <v>47045</v>
      </c>
      <c r="K160" s="40">
        <f t="shared" ref="K160" si="155">IF((J160*12)&lt;=SMAX,0,IF(AND((J160*12)&gt;=SMIN2,(J160*12)&lt;=SMAXN2),(((J160*12)-SMIN2)*PORCN1)/12,IF(AND((J160*12)&gt;=SMIN3,(J160*12)&lt;=SMAXN3),(((((J160*12)-SMIN3)*PORCN2)+VAFN3)/12),(((((J160*12)-SMAXN4)*PORCN3)+VAFN4)/12))))</f>
        <v>1853.9998749999997</v>
      </c>
      <c r="L160" s="39">
        <v>2576.38</v>
      </c>
      <c r="M160" s="41">
        <f t="shared" si="130"/>
        <v>47423.62</v>
      </c>
    </row>
    <row r="161" spans="1:13" x14ac:dyDescent="0.2">
      <c r="A161" s="42">
        <v>160</v>
      </c>
      <c r="B161" s="48" t="s">
        <v>609</v>
      </c>
      <c r="C161" s="36" t="s">
        <v>592</v>
      </c>
      <c r="D161" s="49" t="s">
        <v>17</v>
      </c>
      <c r="E161" s="37" t="s">
        <v>330</v>
      </c>
      <c r="F161" s="36" t="s">
        <v>434</v>
      </c>
      <c r="G161" s="39">
        <v>2500</v>
      </c>
      <c r="H161" s="39">
        <f t="shared" si="127"/>
        <v>71.75</v>
      </c>
      <c r="I161" s="39">
        <f t="shared" si="128"/>
        <v>76</v>
      </c>
      <c r="J161" s="39" cm="1">
        <f t="array" ref="J161">G161-(G161*TSS)</f>
        <v>2352.25</v>
      </c>
      <c r="K161" s="40">
        <f t="shared" ref="K161" si="156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39">
        <v>27076.45</v>
      </c>
      <c r="M161" s="41">
        <f t="shared" si="130"/>
        <v>-24576.45</v>
      </c>
    </row>
    <row r="162" spans="1:13" x14ac:dyDescent="0.2">
      <c r="A162" s="36">
        <v>161</v>
      </c>
      <c r="B162" s="48" t="s">
        <v>610</v>
      </c>
      <c r="C162" s="36" t="s">
        <v>611</v>
      </c>
      <c r="D162" s="49" t="s">
        <v>23</v>
      </c>
      <c r="E162" s="37" t="s">
        <v>330</v>
      </c>
      <c r="F162" s="36" t="s">
        <v>620</v>
      </c>
      <c r="G162" s="39">
        <v>35000</v>
      </c>
      <c r="H162" s="39">
        <f t="shared" si="127"/>
        <v>1004.5</v>
      </c>
      <c r="I162" s="39">
        <f t="shared" si="128"/>
        <v>1064</v>
      </c>
      <c r="J162" s="39" cm="1">
        <f t="array" ref="J162">G162-(G162*TSS)</f>
        <v>32931.5</v>
      </c>
      <c r="K162" s="40">
        <f t="shared" ref="K162" si="157">IF((J162*12)&lt;=SMAX,0,IF(AND((J162*12)&gt;=SMIN2,(J162*12)&lt;=SMAXN2),(((J162*12)-SMIN2)*PORCN1)/12,IF(AND((J162*12)&gt;=SMIN3,(J162*12)&lt;=SMAXN3),(((((J162*12)-SMIN3)*PORCN2)+VAFN3)/12),(((((J162*12)-SMAXN4)*PORCN3)+VAFN4)/12))))</f>
        <v>0</v>
      </c>
      <c r="L162" s="39">
        <v>4834</v>
      </c>
      <c r="M162" s="41">
        <f t="shared" si="130"/>
        <v>30166</v>
      </c>
    </row>
    <row r="163" spans="1:13" x14ac:dyDescent="0.2">
      <c r="A163" s="42">
        <v>162</v>
      </c>
      <c r="B163" s="48" t="s">
        <v>612</v>
      </c>
      <c r="C163" s="36" t="s">
        <v>363</v>
      </c>
      <c r="D163" s="49" t="s">
        <v>23</v>
      </c>
      <c r="E163" s="37" t="s">
        <v>330</v>
      </c>
      <c r="F163" s="36" t="s">
        <v>364</v>
      </c>
      <c r="G163" s="39">
        <v>26250</v>
      </c>
      <c r="H163" s="39">
        <f t="shared" si="127"/>
        <v>753.375</v>
      </c>
      <c r="I163" s="39">
        <f t="shared" si="128"/>
        <v>798</v>
      </c>
      <c r="J163" s="39" cm="1">
        <f t="array" ref="J163">G163-(G163*TSS)</f>
        <v>24698.625</v>
      </c>
      <c r="K163" s="40">
        <f t="shared" ref="K163" si="158">IF((J163*12)&lt;=SMAX,0,IF(AND((J163*12)&gt;=SMIN2,(J163*12)&lt;=SMAXN2),(((J163*12)-SMIN2)*PORCN1)/12,IF(AND((J163*12)&gt;=SMIN3,(J163*12)&lt;=SMAXN3),(((((J163*12)-SMIN3)*PORCN2)+VAFN3)/12),(((((J163*12)-SMAXN4)*PORCN3)+VAFN4)/12))))</f>
        <v>0</v>
      </c>
      <c r="L163" s="39">
        <v>6046.15</v>
      </c>
      <c r="M163" s="41">
        <f t="shared" si="130"/>
        <v>20203.849999999999</v>
      </c>
    </row>
    <row r="164" spans="1:13" x14ac:dyDescent="0.2">
      <c r="A164" s="36">
        <v>163</v>
      </c>
      <c r="B164" s="48" t="s">
        <v>614</v>
      </c>
      <c r="C164" s="36" t="s">
        <v>615</v>
      </c>
      <c r="D164" s="49" t="s">
        <v>17</v>
      </c>
      <c r="E164" s="37" t="s">
        <v>330</v>
      </c>
      <c r="F164" s="36" t="s">
        <v>489</v>
      </c>
      <c r="G164" s="39">
        <v>70000</v>
      </c>
      <c r="H164" s="39">
        <f t="shared" si="127"/>
        <v>2009</v>
      </c>
      <c r="I164" s="39">
        <f t="shared" si="128"/>
        <v>2128</v>
      </c>
      <c r="J164" s="39" cm="1">
        <f t="array" ref="J164">G164-(G164*TSS)</f>
        <v>65863</v>
      </c>
      <c r="K164" s="40">
        <f t="shared" ref="K164" si="159">IF((J164*12)&lt;=SMAX,0,IF(AND((J164*12)&gt;=SMIN2,(J164*12)&lt;=SMAXN2),(((J164*12)-SMIN2)*PORCN1)/12,IF(AND((J164*12)&gt;=SMIN3,(J164*12)&lt;=SMAXN3),(((((J164*12)-SMIN3)*PORCN2)+VAFN3)/12),(((((J164*12)-SMAXN4)*PORCN3)+VAFN4)/12))))</f>
        <v>5368.4498333333331</v>
      </c>
      <c r="L164" s="39">
        <v>13666.11</v>
      </c>
      <c r="M164" s="41">
        <f t="shared" si="130"/>
        <v>56333.89</v>
      </c>
    </row>
    <row r="165" spans="1:13" x14ac:dyDescent="0.2">
      <c r="A165" s="42">
        <v>164</v>
      </c>
      <c r="B165" s="48" t="s">
        <v>616</v>
      </c>
      <c r="C165" s="36" t="s">
        <v>617</v>
      </c>
      <c r="D165" s="49" t="s">
        <v>17</v>
      </c>
      <c r="E165" s="37" t="s">
        <v>330</v>
      </c>
      <c r="F165" s="36" t="s">
        <v>489</v>
      </c>
      <c r="G165" s="39">
        <v>50000</v>
      </c>
      <c r="H165" s="39">
        <f t="shared" si="127"/>
        <v>1435</v>
      </c>
      <c r="I165" s="39">
        <f t="shared" si="128"/>
        <v>1520</v>
      </c>
      <c r="J165" s="39" cm="1">
        <f t="array" ref="J165">G165-(G165*TSS)</f>
        <v>47045</v>
      </c>
      <c r="K165" s="40">
        <f t="shared" ref="K165" si="160">IF((J165*12)&lt;=SMAX,0,IF(AND((J165*12)&gt;=SMIN2,(J165*12)&lt;=SMAXN2),(((J165*12)-SMIN2)*PORCN1)/12,IF(AND((J165*12)&gt;=SMIN3,(J165*12)&lt;=SMAXN3),(((((J165*12)-SMIN3)*PORCN2)+VAFN3)/12),(((((J165*12)-SMAXN4)*PORCN3)+VAFN4)/12))))</f>
        <v>1853.9998749999997</v>
      </c>
      <c r="L165" s="39">
        <v>4544</v>
      </c>
      <c r="M165" s="41">
        <f t="shared" si="130"/>
        <v>45456</v>
      </c>
    </row>
    <row r="166" spans="1:13" x14ac:dyDescent="0.2">
      <c r="A166" s="36">
        <v>165</v>
      </c>
      <c r="B166" s="48" t="s">
        <v>618</v>
      </c>
      <c r="C166" s="36" t="s">
        <v>517</v>
      </c>
      <c r="D166" s="49" t="s">
        <v>23</v>
      </c>
      <c r="E166" s="37" t="s">
        <v>330</v>
      </c>
      <c r="F166" s="36" t="s">
        <v>322</v>
      </c>
      <c r="G166" s="39">
        <v>16500</v>
      </c>
      <c r="H166" s="39">
        <f t="shared" si="127"/>
        <v>473.55</v>
      </c>
      <c r="I166" s="39">
        <f t="shared" si="128"/>
        <v>501.6</v>
      </c>
      <c r="J166" s="39" cm="1">
        <f t="array" ref="J166">G166-(G166*TSS)</f>
        <v>15524.85</v>
      </c>
      <c r="K166" s="40">
        <f t="shared" ref="K166" si="161">IF((J166*12)&lt;=SMAX,0,IF(AND((J166*12)&gt;=SMIN2,(J166*12)&lt;=SMAXN2),(((J166*12)-SMIN2)*PORCN1)/12,IF(AND((J166*12)&gt;=SMIN3,(J166*12)&lt;=SMAXN3),(((((J166*12)-SMIN3)*PORCN2)+VAFN3)/12),(((((J166*12)-SMAXN4)*PORCN3)+VAFN4)/12))))</f>
        <v>0</v>
      </c>
      <c r="L166" s="39">
        <v>11630.45</v>
      </c>
      <c r="M166" s="41">
        <f t="shared" si="130"/>
        <v>4869.5499999999993</v>
      </c>
    </row>
    <row r="167" spans="1:13" x14ac:dyDescent="0.2">
      <c r="A167" s="42">
        <v>166</v>
      </c>
      <c r="B167" s="48" t="s">
        <v>619</v>
      </c>
      <c r="C167" s="36" t="s">
        <v>556</v>
      </c>
      <c r="D167" s="49" t="s">
        <v>17</v>
      </c>
      <c r="E167" s="37" t="s">
        <v>330</v>
      </c>
      <c r="F167" s="36" t="s">
        <v>512</v>
      </c>
      <c r="G167" s="39">
        <v>30000</v>
      </c>
      <c r="H167" s="39">
        <f t="shared" si="127"/>
        <v>861</v>
      </c>
      <c r="I167" s="39">
        <f t="shared" si="128"/>
        <v>912</v>
      </c>
      <c r="J167" s="39" cm="1">
        <f t="array" ref="J167">G167-(G167*TSS)</f>
        <v>28227</v>
      </c>
      <c r="K167" s="40">
        <f t="shared" ref="K167" si="162">IF((J167*12)&lt;=SMAX,0,IF(AND((J167*12)&gt;=SMIN2,(J167*12)&lt;=SMAXN2),(((J167*12)-SMIN2)*PORCN1)/12,IF(AND((J167*12)&gt;=SMIN3,(J167*12)&lt;=SMAXN3),(((((J167*12)-SMIN3)*PORCN2)+VAFN3)/12),(((((J167*12)-SMAXN4)*PORCN3)+VAFN4)/12))))</f>
        <v>0</v>
      </c>
      <c r="L167" s="39">
        <v>4834</v>
      </c>
      <c r="M167" s="41">
        <f t="shared" si="130"/>
        <v>25166</v>
      </c>
    </row>
    <row r="168" spans="1:13" x14ac:dyDescent="0.2">
      <c r="A168" s="36">
        <v>167</v>
      </c>
      <c r="B168" s="48" t="s">
        <v>621</v>
      </c>
      <c r="C168" s="36" t="s">
        <v>622</v>
      </c>
      <c r="D168" s="49" t="s">
        <v>17</v>
      </c>
      <c r="E168" s="37" t="s">
        <v>330</v>
      </c>
      <c r="F168" s="36" t="s">
        <v>512</v>
      </c>
      <c r="G168" s="39">
        <v>30000</v>
      </c>
      <c r="H168" s="39">
        <f t="shared" si="127"/>
        <v>861</v>
      </c>
      <c r="I168" s="39">
        <f t="shared" si="128"/>
        <v>912</v>
      </c>
      <c r="J168" s="39" cm="1">
        <f t="array" ref="J168">G168-(G168*TSS)</f>
        <v>28227</v>
      </c>
      <c r="K168" s="40">
        <f t="shared" ref="K168" si="163">IF((J168*12)&lt;=SMAX,0,IF(AND((J168*12)&gt;=SMIN2,(J168*12)&lt;=SMAXN2),(((J168*12)-SMIN2)*PORCN1)/12,IF(AND((J168*12)&gt;=SMIN3,(J168*12)&lt;=SMAXN3),(((((J168*12)-SMIN3)*PORCN2)+VAFN3)/12),(((((J168*12)-SMAXN4)*PORCN3)+VAFN4)/12))))</f>
        <v>0</v>
      </c>
      <c r="L168" s="39">
        <v>14344.22</v>
      </c>
      <c r="M168" s="41">
        <f t="shared" si="130"/>
        <v>15655.78</v>
      </c>
    </row>
    <row r="169" spans="1:13" x14ac:dyDescent="0.2">
      <c r="A169" s="42">
        <v>168</v>
      </c>
      <c r="B169" s="48" t="s">
        <v>623</v>
      </c>
      <c r="C169" s="36" t="s">
        <v>624</v>
      </c>
      <c r="D169" s="49" t="s">
        <v>17</v>
      </c>
      <c r="E169" s="37" t="s">
        <v>330</v>
      </c>
      <c r="F169" s="36" t="s">
        <v>632</v>
      </c>
      <c r="G169" s="39">
        <v>70000</v>
      </c>
      <c r="H169" s="39">
        <f t="shared" si="127"/>
        <v>2009</v>
      </c>
      <c r="I169" s="39">
        <f t="shared" si="128"/>
        <v>2128</v>
      </c>
      <c r="J169" s="39" cm="1">
        <f t="array" ref="J169">G169-(G169*TSS)</f>
        <v>65863</v>
      </c>
      <c r="K169" s="40">
        <f t="shared" ref="K169" si="164">IF((J169*12)&lt;=SMAX,0,IF(AND((J169*12)&gt;=SMIN2,(J169*12)&lt;=SMAXN2),(((J169*12)-SMIN2)*PORCN1)/12,IF(AND((J169*12)&gt;=SMIN3,(J169*12)&lt;=SMAXN3),(((((J169*12)-SMIN3)*PORCN2)+VAFN3)/12),(((((J169*12)-SMAXN4)*PORCN3)+VAFN4)/12))))</f>
        <v>5368.4498333333331</v>
      </c>
      <c r="L169" s="39">
        <v>2389</v>
      </c>
      <c r="M169" s="41">
        <f t="shared" si="130"/>
        <v>67611</v>
      </c>
    </row>
    <row r="170" spans="1:13" x14ac:dyDescent="0.2">
      <c r="A170" s="36">
        <v>169</v>
      </c>
      <c r="B170" s="48" t="s">
        <v>625</v>
      </c>
      <c r="C170" s="36" t="s">
        <v>626</v>
      </c>
      <c r="D170" s="49" t="s">
        <v>23</v>
      </c>
      <c r="E170" s="37" t="s">
        <v>330</v>
      </c>
      <c r="F170" s="36" t="s">
        <v>635</v>
      </c>
      <c r="G170" s="39">
        <v>50000</v>
      </c>
      <c r="H170" s="39">
        <f t="shared" si="127"/>
        <v>1435</v>
      </c>
      <c r="I170" s="39">
        <f t="shared" si="128"/>
        <v>1520</v>
      </c>
      <c r="J170" s="39" cm="1">
        <f t="array" ref="J170">G170-(G170*TSS)</f>
        <v>47045</v>
      </c>
      <c r="K170" s="40">
        <f t="shared" ref="K170" si="165">IF((J170*12)&lt;=SMAX,0,IF(AND((J170*12)&gt;=SMIN2,(J170*12)&lt;=SMAXN2),(((J170*12)-SMIN2)*PORCN1)/12,IF(AND((J170*12)&gt;=SMIN3,(J170*12)&lt;=SMAXN3),(((((J170*12)-SMIN3)*PORCN2)+VAFN3)/12),(((((J170*12)-SMAXN4)*PORCN3)+VAFN4)/12))))</f>
        <v>1853.9998749999997</v>
      </c>
      <c r="L170" s="39">
        <v>6046.15</v>
      </c>
      <c r="M170" s="41">
        <f t="shared" si="130"/>
        <v>43953.85</v>
      </c>
    </row>
    <row r="171" spans="1:13" x14ac:dyDescent="0.2">
      <c r="A171" s="42">
        <v>170</v>
      </c>
      <c r="B171" s="48" t="s">
        <v>627</v>
      </c>
      <c r="C171" s="36" t="s">
        <v>628</v>
      </c>
      <c r="D171" s="49" t="s">
        <v>23</v>
      </c>
      <c r="E171" s="37" t="s">
        <v>330</v>
      </c>
      <c r="F171" s="36" t="s">
        <v>393</v>
      </c>
      <c r="G171" s="39">
        <v>30000</v>
      </c>
      <c r="H171" s="39">
        <f t="shared" si="127"/>
        <v>861</v>
      </c>
      <c r="I171" s="39">
        <f t="shared" si="128"/>
        <v>912</v>
      </c>
      <c r="J171" s="39" cm="1">
        <f t="array" ref="J171">G171-(G171*TSS)</f>
        <v>28227</v>
      </c>
      <c r="K171" s="40">
        <f t="shared" ref="K171" si="166">IF((J171*12)&lt;=SMAX,0,IF(AND((J171*12)&gt;=SMIN2,(J171*12)&lt;=SMAXN2),(((J171*12)-SMIN2)*PORCN1)/12,IF(AND((J171*12)&gt;=SMIN3,(J171*12)&lt;=SMAXN3),(((((J171*12)-SMIN3)*PORCN2)+VAFN3)/12),(((((J171*12)-SMAXN4)*PORCN3)+VAFN4)/12))))</f>
        <v>0</v>
      </c>
      <c r="L171" s="39">
        <v>3593.5</v>
      </c>
      <c r="M171" s="41">
        <f t="shared" si="130"/>
        <v>26406.5</v>
      </c>
    </row>
    <row r="172" spans="1:13" x14ac:dyDescent="0.2">
      <c r="A172" s="36">
        <v>171</v>
      </c>
      <c r="B172" s="48" t="s">
        <v>629</v>
      </c>
      <c r="C172" s="36" t="s">
        <v>406</v>
      </c>
      <c r="D172" s="49" t="s">
        <v>17</v>
      </c>
      <c r="E172" s="37" t="s">
        <v>330</v>
      </c>
      <c r="F172" s="36" t="s">
        <v>408</v>
      </c>
      <c r="G172" s="39">
        <v>40000</v>
      </c>
      <c r="H172" s="39">
        <f t="shared" si="127"/>
        <v>1148</v>
      </c>
      <c r="I172" s="39">
        <f t="shared" si="128"/>
        <v>1216</v>
      </c>
      <c r="J172" s="39" cm="1">
        <f t="array" ref="J172">G172-(G172*TSS)</f>
        <v>37636</v>
      </c>
      <c r="K172" s="40">
        <f t="shared" ref="K172" si="167">IF((J172*12)&lt;=SMAX,0,IF(AND((J172*12)&gt;=SMIN2,(J172*12)&lt;=SMAXN2),(((J172*12)-SMIN2)*PORCN1)/12,IF(AND((J172*12)&gt;=SMIN3,(J172*12)&lt;=SMAXN3),(((((J172*12)-SMIN3)*PORCN2)+VAFN3)/12),(((((J172*12)-SMAXN4)*PORCN3)+VAFN4)/12))))</f>
        <v>442.64987499999984</v>
      </c>
      <c r="L172" s="39">
        <v>34283.69</v>
      </c>
      <c r="M172" s="41">
        <f t="shared" si="130"/>
        <v>5716.3099999999977</v>
      </c>
    </row>
    <row r="173" spans="1:13" x14ac:dyDescent="0.2">
      <c r="A173" s="42">
        <v>172</v>
      </c>
      <c r="B173" s="48" t="s">
        <v>630</v>
      </c>
      <c r="C173" s="36" t="s">
        <v>345</v>
      </c>
      <c r="D173" s="49" t="s">
        <v>23</v>
      </c>
      <c r="E173" s="37" t="s">
        <v>330</v>
      </c>
      <c r="F173" s="36" t="s">
        <v>346</v>
      </c>
      <c r="G173" s="39">
        <v>16500</v>
      </c>
      <c r="H173" s="39">
        <f t="shared" si="127"/>
        <v>473.55</v>
      </c>
      <c r="I173" s="39">
        <f t="shared" si="128"/>
        <v>501.6</v>
      </c>
      <c r="J173" s="39" cm="1">
        <f t="array" ref="J173">G173-(G173*TSS)</f>
        <v>15524.85</v>
      </c>
      <c r="K173" s="40">
        <f t="shared" ref="K173" si="168">IF((J173*12)&lt;=SMAX,0,IF(AND((J173*12)&gt;=SMIN2,(J173*12)&lt;=SMAXN2),(((J173*12)-SMIN2)*PORCN1)/12,IF(AND((J173*12)&gt;=SMIN3,(J173*12)&lt;=SMAXN3),(((((J173*12)-SMIN3)*PORCN2)+VAFN3)/12),(((((J173*12)-SMAXN4)*PORCN3)+VAFN4)/12))))</f>
        <v>0</v>
      </c>
      <c r="L173" s="39">
        <v>4548.5</v>
      </c>
      <c r="M173" s="41">
        <f t="shared" si="130"/>
        <v>11951.5</v>
      </c>
    </row>
    <row r="174" spans="1:13" x14ac:dyDescent="0.2">
      <c r="A174" s="36">
        <v>173</v>
      </c>
      <c r="B174" s="48" t="s">
        <v>631</v>
      </c>
      <c r="C174" s="36" t="s">
        <v>581</v>
      </c>
      <c r="D174" s="49" t="s">
        <v>23</v>
      </c>
      <c r="E174" s="37" t="s">
        <v>330</v>
      </c>
      <c r="F174" s="36" t="s">
        <v>405</v>
      </c>
      <c r="G174" s="39">
        <v>35000</v>
      </c>
      <c r="H174" s="39">
        <f t="shared" si="127"/>
        <v>1004.5</v>
      </c>
      <c r="I174" s="39">
        <f t="shared" si="128"/>
        <v>1064</v>
      </c>
      <c r="J174" s="39" cm="1">
        <f t="array" ref="J174">G174-(G174*TSS)</f>
        <v>32931.5</v>
      </c>
      <c r="K174" s="40">
        <f t="shared" ref="K174" si="169">IF((J174*12)&lt;=SMAX,0,IF(AND((J174*12)&gt;=SMIN2,(J174*12)&lt;=SMAXN2),(((J174*12)-SMIN2)*PORCN1)/12,IF(AND((J174*12)&gt;=SMIN3,(J174*12)&lt;=SMAXN3),(((((J174*12)-SMIN3)*PORCN2)+VAFN3)/12),(((((J174*12)-SMAXN4)*PORCN3)+VAFN4)/12))))</f>
        <v>0</v>
      </c>
      <c r="L174" s="39">
        <v>7057.65</v>
      </c>
      <c r="M174" s="41">
        <f t="shared" si="130"/>
        <v>27942.35</v>
      </c>
    </row>
    <row r="175" spans="1:13" x14ac:dyDescent="0.2">
      <c r="A175" s="42">
        <v>174</v>
      </c>
      <c r="B175" s="48" t="s">
        <v>633</v>
      </c>
      <c r="C175" s="36" t="s">
        <v>634</v>
      </c>
      <c r="D175" s="49" t="s">
        <v>17</v>
      </c>
      <c r="E175" s="37" t="s">
        <v>330</v>
      </c>
      <c r="F175" s="36" t="s">
        <v>632</v>
      </c>
      <c r="G175" s="39">
        <v>110000</v>
      </c>
      <c r="H175" s="39">
        <f t="shared" si="127"/>
        <v>3157</v>
      </c>
      <c r="I175" s="39">
        <f t="shared" si="128"/>
        <v>3344</v>
      </c>
      <c r="J175" s="39" cm="1">
        <f t="array" ref="J175">G175-(G175*TSS)</f>
        <v>103499</v>
      </c>
      <c r="K175" s="40">
        <f t="shared" ref="K175" si="170">IF((J175*12)&lt;=SMAX,0,IF(AND((J175*12)&gt;=SMIN2,(J175*12)&lt;=SMAXN2),(((J175*12)-SMIN2)*PORCN1)/12,IF(AND((J175*12)&gt;=SMIN3,(J175*12)&lt;=SMAXN3),(((((J175*12)-SMIN3)*PORCN2)+VAFN3)/12),(((((J175*12)-SMAXN4)*PORCN3)+VAFN4)/12))))</f>
        <v>14457.687291666667</v>
      </c>
      <c r="L175" s="39">
        <v>29433.759999999998</v>
      </c>
      <c r="M175" s="41">
        <f t="shared" si="130"/>
        <v>80566.240000000005</v>
      </c>
    </row>
    <row r="176" spans="1:13" x14ac:dyDescent="0.2">
      <c r="A176" s="36">
        <v>175</v>
      </c>
      <c r="B176" s="48" t="s">
        <v>636</v>
      </c>
      <c r="C176" s="36" t="s">
        <v>420</v>
      </c>
      <c r="D176" s="49" t="s">
        <v>17</v>
      </c>
      <c r="E176" s="37" t="s">
        <v>330</v>
      </c>
      <c r="F176" s="36" t="s">
        <v>319</v>
      </c>
      <c r="G176" s="39">
        <v>25000</v>
      </c>
      <c r="H176" s="39">
        <f t="shared" si="127"/>
        <v>717.5</v>
      </c>
      <c r="I176" s="39">
        <f t="shared" si="128"/>
        <v>760</v>
      </c>
      <c r="J176" s="39" cm="1">
        <f t="array" ref="J176">G176-(G176*TSS)</f>
        <v>23522.5</v>
      </c>
      <c r="K176" s="40">
        <f t="shared" ref="K176" si="171">IF((J176*12)&lt;=SMAX,0,IF(AND((J176*12)&gt;=SMIN2,(J176*12)&lt;=SMAXN2),(((J176*12)-SMIN2)*PORCN1)/12,IF(AND((J176*12)&gt;=SMIN3,(J176*12)&lt;=SMAXN3),(((((J176*12)-SMIN3)*PORCN2)+VAFN3)/12),(((((J176*12)-SMAXN4)*PORCN3)+VAFN4)/12))))</f>
        <v>0</v>
      </c>
      <c r="L176" s="39">
        <v>20596.849999999999</v>
      </c>
      <c r="M176" s="41">
        <f t="shared" si="130"/>
        <v>4403.1500000000015</v>
      </c>
    </row>
    <row r="177" spans="1:13" x14ac:dyDescent="0.2">
      <c r="A177" s="42">
        <v>176</v>
      </c>
      <c r="B177" s="48" t="s">
        <v>637</v>
      </c>
      <c r="C177" s="36" t="s">
        <v>509</v>
      </c>
      <c r="D177" s="49" t="s">
        <v>23</v>
      </c>
      <c r="E177" s="37" t="s">
        <v>330</v>
      </c>
      <c r="F177" s="36" t="s">
        <v>319</v>
      </c>
      <c r="G177" s="39">
        <v>60000</v>
      </c>
      <c r="H177" s="39">
        <f t="shared" si="127"/>
        <v>1722</v>
      </c>
      <c r="I177" s="39">
        <f t="shared" si="128"/>
        <v>1824</v>
      </c>
      <c r="J177" s="39" cm="1">
        <f t="array" ref="J177">G177-(G177*TSS)</f>
        <v>56454</v>
      </c>
      <c r="K177" s="40">
        <f t="shared" ref="K177" si="172">IF((J177*12)&lt;=SMAX,0,IF(AND((J177*12)&gt;=SMIN2,(J177*12)&lt;=SMAXN2),(((J177*12)-SMIN2)*PORCN1)/12,IF(AND((J177*12)&gt;=SMIN3,(J177*12)&lt;=SMAXN3),(((((J177*12)-SMIN3)*PORCN2)+VAFN3)/12),(((((J177*12)-SMAXN4)*PORCN3)+VAFN4)/12))))</f>
        <v>3486.6498333333329</v>
      </c>
      <c r="L177" s="39">
        <v>4834</v>
      </c>
      <c r="M177" s="41">
        <f t="shared" si="130"/>
        <v>55166</v>
      </c>
    </row>
    <row r="178" spans="1:13" x14ac:dyDescent="0.2">
      <c r="A178" s="36">
        <v>177</v>
      </c>
      <c r="B178" s="48" t="s">
        <v>638</v>
      </c>
      <c r="C178" s="36" t="s">
        <v>639</v>
      </c>
      <c r="D178" s="49" t="s">
        <v>17</v>
      </c>
      <c r="E178" s="37" t="s">
        <v>330</v>
      </c>
      <c r="F178" s="36" t="s">
        <v>512</v>
      </c>
      <c r="G178" s="39">
        <v>80000</v>
      </c>
      <c r="H178" s="39">
        <f t="shared" si="127"/>
        <v>2296</v>
      </c>
      <c r="I178" s="39">
        <f t="shared" si="128"/>
        <v>2432</v>
      </c>
      <c r="J178" s="39" cm="1">
        <f t="array" ref="J178">G178-(G178*TSS)</f>
        <v>75272</v>
      </c>
      <c r="K178" s="40">
        <f t="shared" ref="K178" si="173">IF((J178*12)&lt;=SMAX,0,IF(AND((J178*12)&gt;=SMIN2,(J178*12)&lt;=SMAXN2),(((J178*12)-SMIN2)*PORCN1)/12,IF(AND((J178*12)&gt;=SMIN3,(J178*12)&lt;=SMAXN3),(((((J178*12)-SMIN3)*PORCN2)+VAFN3)/12),(((((J178*12)-SMAXN4)*PORCN3)+VAFN4)/12))))</f>
        <v>7400.9372916666662</v>
      </c>
      <c r="L178" s="39">
        <v>12095.29</v>
      </c>
      <c r="M178" s="41">
        <f t="shared" si="130"/>
        <v>67904.709999999992</v>
      </c>
    </row>
    <row r="179" spans="1:13" x14ac:dyDescent="0.2">
      <c r="A179" s="42">
        <v>178</v>
      </c>
      <c r="B179" s="48" t="s">
        <v>640</v>
      </c>
      <c r="C179" s="36" t="s">
        <v>641</v>
      </c>
      <c r="D179" s="49" t="s">
        <v>17</v>
      </c>
      <c r="E179" s="37" t="s">
        <v>330</v>
      </c>
      <c r="F179" s="36" t="s">
        <v>319</v>
      </c>
      <c r="G179" s="39">
        <v>50000</v>
      </c>
      <c r="H179" s="39">
        <f t="shared" si="127"/>
        <v>1435</v>
      </c>
      <c r="I179" s="39">
        <f t="shared" si="128"/>
        <v>1520</v>
      </c>
      <c r="J179" s="39" cm="1">
        <f t="array" ref="J179">G179-(G179*TSS)</f>
        <v>47045</v>
      </c>
      <c r="K179" s="40">
        <f t="shared" ref="K179" si="174">IF((J179*12)&lt;=SMAX,0,IF(AND((J179*12)&gt;=SMIN2,(J179*12)&lt;=SMAXN2),(((J179*12)-SMIN2)*PORCN1)/12,IF(AND((J179*12)&gt;=SMIN3,(J179*12)&lt;=SMAXN3),(((((J179*12)-SMIN3)*PORCN2)+VAFN3)/12),(((((J179*12)-SMAXN4)*PORCN3)+VAFN4)/12))))</f>
        <v>1853.9998749999997</v>
      </c>
      <c r="L179" s="39">
        <v>39929.089999999997</v>
      </c>
      <c r="M179" s="41">
        <f t="shared" si="130"/>
        <v>10070.910000000003</v>
      </c>
    </row>
    <row r="180" spans="1:13" x14ac:dyDescent="0.2">
      <c r="A180" s="36">
        <v>179</v>
      </c>
      <c r="B180" s="48" t="s">
        <v>642</v>
      </c>
      <c r="C180" s="36" t="s">
        <v>406</v>
      </c>
      <c r="D180" s="49" t="s">
        <v>23</v>
      </c>
      <c r="E180" s="37" t="s">
        <v>330</v>
      </c>
      <c r="F180" s="36" t="s">
        <v>408</v>
      </c>
      <c r="G180" s="39">
        <v>50000</v>
      </c>
      <c r="H180" s="39">
        <f t="shared" si="127"/>
        <v>1435</v>
      </c>
      <c r="I180" s="39">
        <f t="shared" si="128"/>
        <v>1520</v>
      </c>
      <c r="J180" s="39" cm="1">
        <f t="array" ref="J180">G180-(G180*TSS)</f>
        <v>47045</v>
      </c>
      <c r="K180" s="40">
        <f t="shared" ref="K180" si="175">IF((J180*12)&lt;=SMAX,0,IF(AND((J180*12)&gt;=SMIN2,(J180*12)&lt;=SMAXN2),(((J180*12)-SMIN2)*PORCN1)/12,IF(AND((J180*12)&gt;=SMIN3,(J180*12)&lt;=SMAXN3),(((((J180*12)-SMIN3)*PORCN2)+VAFN3)/12),(((((J180*12)-SMAXN4)*PORCN3)+VAFN4)/12))))</f>
        <v>1853.9998749999997</v>
      </c>
      <c r="L180" s="39">
        <v>7880</v>
      </c>
      <c r="M180" s="41">
        <f t="shared" si="130"/>
        <v>42120</v>
      </c>
    </row>
    <row r="181" spans="1:13" x14ac:dyDescent="0.2">
      <c r="A181" s="42">
        <v>180</v>
      </c>
      <c r="B181" s="48" t="s">
        <v>643</v>
      </c>
      <c r="C181" s="36" t="s">
        <v>644</v>
      </c>
      <c r="D181" s="49" t="s">
        <v>23</v>
      </c>
      <c r="E181" s="37" t="s">
        <v>330</v>
      </c>
      <c r="F181" s="36" t="s">
        <v>1080</v>
      </c>
      <c r="G181" s="39">
        <v>60000</v>
      </c>
      <c r="H181" s="39">
        <f t="shared" si="127"/>
        <v>1722</v>
      </c>
      <c r="I181" s="39">
        <f t="shared" si="128"/>
        <v>1824</v>
      </c>
      <c r="J181" s="39" cm="1">
        <f t="array" ref="J181">G181-(G181*TSS)</f>
        <v>56454</v>
      </c>
      <c r="K181" s="40">
        <f t="shared" ref="K181" si="176">IF((J181*12)&lt;=SMAX,0,IF(AND((J181*12)&gt;=SMIN2,(J181*12)&lt;=SMAXN2),(((J181*12)-SMIN2)*PORCN1)/12,IF(AND((J181*12)&gt;=SMIN3,(J181*12)&lt;=SMAXN3),(((((J181*12)-SMIN3)*PORCN2)+VAFN3)/12),(((((J181*12)-SMAXN4)*PORCN3)+VAFN4)/12))))</f>
        <v>3486.6498333333329</v>
      </c>
      <c r="L181" s="39">
        <v>26743.97</v>
      </c>
      <c r="M181" s="41">
        <f t="shared" si="130"/>
        <v>33256.03</v>
      </c>
    </row>
    <row r="182" spans="1:13" x14ac:dyDescent="0.2">
      <c r="A182" s="36">
        <v>181</v>
      </c>
      <c r="B182" s="48" t="s">
        <v>645</v>
      </c>
      <c r="C182" s="36" t="s">
        <v>646</v>
      </c>
      <c r="D182" s="49" t="s">
        <v>23</v>
      </c>
      <c r="E182" s="37" t="s">
        <v>330</v>
      </c>
      <c r="F182" s="36" t="s">
        <v>434</v>
      </c>
      <c r="G182" s="39">
        <v>75000</v>
      </c>
      <c r="H182" s="39">
        <f t="shared" si="127"/>
        <v>2152.5</v>
      </c>
      <c r="I182" s="39">
        <f t="shared" si="128"/>
        <v>2280</v>
      </c>
      <c r="J182" s="39" cm="1">
        <f t="array" ref="J182">G182-(G182*TSS)</f>
        <v>70567.5</v>
      </c>
      <c r="K182" s="40">
        <f t="shared" ref="K182" si="177">IF((J182*12)&lt;=SMAX,0,IF(AND((J182*12)&gt;=SMIN2,(J182*12)&lt;=SMAXN2),(((J182*12)-SMIN2)*PORCN1)/12,IF(AND((J182*12)&gt;=SMIN3,(J182*12)&lt;=SMAXN3),(((((J182*12)-SMIN3)*PORCN2)+VAFN3)/12),(((((J182*12)-SMAXN4)*PORCN3)+VAFN4)/12))))</f>
        <v>6309.3498333333337</v>
      </c>
      <c r="L182" s="39">
        <v>34233.839999999997</v>
      </c>
      <c r="M182" s="41">
        <f t="shared" si="130"/>
        <v>40766.160000000003</v>
      </c>
    </row>
    <row r="183" spans="1:13" x14ac:dyDescent="0.2">
      <c r="A183" s="42">
        <v>182</v>
      </c>
      <c r="B183" s="48" t="s">
        <v>647</v>
      </c>
      <c r="C183" s="36" t="s">
        <v>452</v>
      </c>
      <c r="D183" s="49" t="s">
        <v>23</v>
      </c>
      <c r="E183" s="37" t="s">
        <v>330</v>
      </c>
      <c r="F183" s="36" t="s">
        <v>337</v>
      </c>
      <c r="G183" s="39">
        <v>50000</v>
      </c>
      <c r="H183" s="39">
        <f t="shared" si="127"/>
        <v>1435</v>
      </c>
      <c r="I183" s="39">
        <f t="shared" si="128"/>
        <v>1520</v>
      </c>
      <c r="J183" s="39" cm="1">
        <f t="array" ref="J183">G183-(G183*TSS)</f>
        <v>47045</v>
      </c>
      <c r="K183" s="40">
        <f t="shared" ref="K183" si="178">IF((J183*12)&lt;=SMAX,0,IF(AND((J183*12)&gt;=SMIN2,(J183*12)&lt;=SMAXN2),(((J183*12)-SMIN2)*PORCN1)/12,IF(AND((J183*12)&gt;=SMIN3,(J183*12)&lt;=SMAXN3),(((((J183*12)-SMIN3)*PORCN2)+VAFN3)/12),(((((J183*12)-SMAXN4)*PORCN3)+VAFN4)/12))))</f>
        <v>1853.9998749999997</v>
      </c>
      <c r="L183" s="39">
        <v>12471.67</v>
      </c>
      <c r="M183" s="41">
        <f t="shared" si="130"/>
        <v>37528.33</v>
      </c>
    </row>
    <row r="184" spans="1:13" x14ac:dyDescent="0.2">
      <c r="A184" s="36">
        <v>183</v>
      </c>
      <c r="B184" s="48" t="s">
        <v>648</v>
      </c>
      <c r="C184" s="36" t="s">
        <v>649</v>
      </c>
      <c r="D184" s="49" t="s">
        <v>17</v>
      </c>
      <c r="E184" s="37" t="s">
        <v>330</v>
      </c>
      <c r="F184" s="36" t="s">
        <v>512</v>
      </c>
      <c r="G184" s="39">
        <v>70000</v>
      </c>
      <c r="H184" s="39">
        <f t="shared" si="127"/>
        <v>2009</v>
      </c>
      <c r="I184" s="39">
        <f t="shared" si="128"/>
        <v>2128</v>
      </c>
      <c r="J184" s="39" cm="1">
        <f t="array" ref="J184">G184-(G184*TSS)</f>
        <v>65863</v>
      </c>
      <c r="K184" s="40">
        <f t="shared" ref="K184" si="179">IF((J184*12)&lt;=SMAX,0,IF(AND((J184*12)&gt;=SMIN2,(J184*12)&lt;=SMAXN2),(((J184*12)-SMIN2)*PORCN1)/12,IF(AND((J184*12)&gt;=SMIN3,(J184*12)&lt;=SMAXN3),(((((J184*12)-SMIN3)*PORCN2)+VAFN3)/12),(((((J184*12)-SMAXN4)*PORCN3)+VAFN4)/12))))</f>
        <v>5368.4498333333331</v>
      </c>
      <c r="L184" s="39">
        <v>2093.5</v>
      </c>
      <c r="M184" s="41">
        <f t="shared" si="130"/>
        <v>67906.5</v>
      </c>
    </row>
    <row r="185" spans="1:13" x14ac:dyDescent="0.2">
      <c r="A185" s="42">
        <v>184</v>
      </c>
      <c r="B185" s="48" t="s">
        <v>650</v>
      </c>
      <c r="C185" s="36" t="s">
        <v>651</v>
      </c>
      <c r="D185" s="49" t="s">
        <v>23</v>
      </c>
      <c r="E185" s="37" t="s">
        <v>330</v>
      </c>
      <c r="F185" s="36" t="s">
        <v>1080</v>
      </c>
      <c r="G185" s="39">
        <v>110000</v>
      </c>
      <c r="H185" s="39">
        <f t="shared" si="127"/>
        <v>3157</v>
      </c>
      <c r="I185" s="39">
        <f t="shared" si="128"/>
        <v>3344</v>
      </c>
      <c r="J185" s="39" cm="1">
        <f t="array" ref="J185">G185-(G185*TSS)</f>
        <v>103499</v>
      </c>
      <c r="K185" s="40">
        <f t="shared" ref="K185" si="180">IF((J185*12)&lt;=SMAX,0,IF(AND((J185*12)&gt;=SMIN2,(J185*12)&lt;=SMAXN2),(((J185*12)-SMIN2)*PORCN1)/12,IF(AND((J185*12)&gt;=SMIN3,(J185*12)&lt;=SMAXN3),(((((J185*12)-SMIN3)*PORCN2)+VAFN3)/12),(((((J185*12)-SMAXN4)*PORCN3)+VAFN4)/12))))</f>
        <v>14457.687291666667</v>
      </c>
      <c r="L185" s="39">
        <v>39044.86</v>
      </c>
      <c r="M185" s="41">
        <f t="shared" si="130"/>
        <v>70955.14</v>
      </c>
    </row>
    <row r="186" spans="1:13" x14ac:dyDescent="0.2">
      <c r="A186" s="36">
        <v>185</v>
      </c>
      <c r="B186" s="48" t="s">
        <v>652</v>
      </c>
      <c r="C186" s="36" t="s">
        <v>653</v>
      </c>
      <c r="D186" s="49" t="s">
        <v>17</v>
      </c>
      <c r="E186" s="37" t="s">
        <v>330</v>
      </c>
      <c r="F186" s="36" t="s">
        <v>574</v>
      </c>
      <c r="G186" s="39">
        <v>60000</v>
      </c>
      <c r="H186" s="39">
        <f t="shared" si="127"/>
        <v>1722</v>
      </c>
      <c r="I186" s="39">
        <f t="shared" si="128"/>
        <v>1824</v>
      </c>
      <c r="J186" s="39" cm="1">
        <f t="array" ref="J186">G186-(G186*TSS)</f>
        <v>56454</v>
      </c>
      <c r="K186" s="40">
        <f t="shared" ref="K186" si="181">IF((J186*12)&lt;=SMAX,0,IF(AND((J186*12)&gt;=SMIN2,(J186*12)&lt;=SMAXN2),(((J186*12)-SMIN2)*PORCN1)/12,IF(AND((J186*12)&gt;=SMIN3,(J186*12)&lt;=SMAXN3),(((((J186*12)-SMIN3)*PORCN2)+VAFN3)/12),(((((J186*12)-SMAXN4)*PORCN3)+VAFN4)/12))))</f>
        <v>3486.6498333333329</v>
      </c>
      <c r="L186" s="39">
        <v>15097.19</v>
      </c>
      <c r="M186" s="41">
        <f t="shared" si="130"/>
        <v>44902.81</v>
      </c>
    </row>
    <row r="187" spans="1:13" x14ac:dyDescent="0.2">
      <c r="A187" s="42">
        <v>186</v>
      </c>
      <c r="B187" s="48" t="s">
        <v>654</v>
      </c>
      <c r="C187" s="36" t="s">
        <v>532</v>
      </c>
      <c r="D187" s="49" t="s">
        <v>23</v>
      </c>
      <c r="E187" s="37" t="s">
        <v>330</v>
      </c>
      <c r="F187" s="36" t="s">
        <v>343</v>
      </c>
      <c r="G187" s="39">
        <v>35000</v>
      </c>
      <c r="H187" s="39">
        <f t="shared" si="127"/>
        <v>1004.5</v>
      </c>
      <c r="I187" s="39">
        <f t="shared" si="128"/>
        <v>1064</v>
      </c>
      <c r="J187" s="39" cm="1">
        <f t="array" ref="J187">G187-(G187*TSS)</f>
        <v>32931.5</v>
      </c>
      <c r="K187" s="40">
        <f t="shared" ref="K187" si="182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39">
        <v>11880</v>
      </c>
      <c r="M187" s="41">
        <f t="shared" si="130"/>
        <v>23120</v>
      </c>
    </row>
    <row r="188" spans="1:13" x14ac:dyDescent="0.2">
      <c r="A188" s="36">
        <v>187</v>
      </c>
      <c r="B188" s="48" t="s">
        <v>655</v>
      </c>
      <c r="C188" s="36" t="s">
        <v>656</v>
      </c>
      <c r="D188" s="49" t="s">
        <v>23</v>
      </c>
      <c r="E188" s="37" t="s">
        <v>330</v>
      </c>
      <c r="F188" s="36" t="s">
        <v>434</v>
      </c>
      <c r="G188" s="39">
        <v>75000</v>
      </c>
      <c r="H188" s="39">
        <f t="shared" si="127"/>
        <v>2152.5</v>
      </c>
      <c r="I188" s="39">
        <f t="shared" si="128"/>
        <v>2280</v>
      </c>
      <c r="J188" s="39" cm="1">
        <f t="array" ref="J188">G188-(G188*TSS)</f>
        <v>70567.5</v>
      </c>
      <c r="K188" s="40">
        <f t="shared" ref="K188" si="183">IF((J188*12)&lt;=SMAX,0,IF(AND((J188*12)&gt;=SMIN2,(J188*12)&lt;=SMAXN2),(((J188*12)-SMIN2)*PORCN1)/12,IF(AND((J188*12)&gt;=SMIN3,(J188*12)&lt;=SMAXN3),(((((J188*12)-SMIN3)*PORCN2)+VAFN3)/12),(((((J188*12)-SMAXN4)*PORCN3)+VAFN4)/12))))</f>
        <v>6309.3498333333337</v>
      </c>
      <c r="L188" s="39">
        <v>11167.17</v>
      </c>
      <c r="M188" s="41">
        <f t="shared" si="130"/>
        <v>63832.83</v>
      </c>
    </row>
    <row r="189" spans="1:13" x14ac:dyDescent="0.2">
      <c r="A189" s="42">
        <v>188</v>
      </c>
      <c r="B189" s="48" t="s">
        <v>657</v>
      </c>
      <c r="C189" s="36" t="s">
        <v>658</v>
      </c>
      <c r="D189" s="49" t="s">
        <v>17</v>
      </c>
      <c r="E189" s="37" t="s">
        <v>330</v>
      </c>
      <c r="F189" s="36" t="s">
        <v>338</v>
      </c>
      <c r="G189" s="39">
        <v>90000</v>
      </c>
      <c r="H189" s="39">
        <f t="shared" si="127"/>
        <v>2583</v>
      </c>
      <c r="I189" s="39">
        <f t="shared" si="128"/>
        <v>2736</v>
      </c>
      <c r="J189" s="39" cm="1">
        <f t="array" ref="J189">G189-(G189*TSS)</f>
        <v>84681</v>
      </c>
      <c r="K189" s="40">
        <f t="shared" ref="K189" si="184">IF((J189*12)&lt;=SMAX,0,IF(AND((J189*12)&gt;=SMIN2,(J189*12)&lt;=SMAXN2),(((J189*12)-SMIN2)*PORCN1)/12,IF(AND((J189*12)&gt;=SMIN3,(J189*12)&lt;=SMAXN3),(((((J189*12)-SMIN3)*PORCN2)+VAFN3)/12),(((((J189*12)-SMAXN4)*PORCN3)+VAFN4)/12))))</f>
        <v>9753.1872916666671</v>
      </c>
      <c r="L189" s="39">
        <v>2093.5</v>
      </c>
      <c r="M189" s="41">
        <f t="shared" si="130"/>
        <v>87906.5</v>
      </c>
    </row>
    <row r="190" spans="1:13" x14ac:dyDescent="0.2">
      <c r="A190" s="36">
        <v>189</v>
      </c>
      <c r="B190" s="48" t="s">
        <v>659</v>
      </c>
      <c r="C190" s="36" t="s">
        <v>660</v>
      </c>
      <c r="D190" s="49" t="s">
        <v>23</v>
      </c>
      <c r="E190" s="37" t="s">
        <v>330</v>
      </c>
      <c r="F190" s="36" t="s">
        <v>507</v>
      </c>
      <c r="G190" s="39">
        <v>50000</v>
      </c>
      <c r="H190" s="39">
        <f t="shared" si="127"/>
        <v>1435</v>
      </c>
      <c r="I190" s="39">
        <f t="shared" si="128"/>
        <v>1520</v>
      </c>
      <c r="J190" s="39" cm="1">
        <f t="array" ref="J190">G190-(G190*TSS)</f>
        <v>47045</v>
      </c>
      <c r="K190" s="40">
        <f t="shared" ref="K190" si="185">IF((J190*12)&lt;=SMAX,0,IF(AND((J190*12)&gt;=SMIN2,(J190*12)&lt;=SMAXN2),(((J190*12)-SMIN2)*PORCN1)/12,IF(AND((J190*12)&gt;=SMIN3,(J190*12)&lt;=SMAXN3),(((((J190*12)-SMIN3)*PORCN2)+VAFN3)/12),(((((J190*12)-SMAXN4)*PORCN3)+VAFN4)/12))))</f>
        <v>1853.9998749999997</v>
      </c>
      <c r="L190" s="39">
        <v>17051.54</v>
      </c>
      <c r="M190" s="41">
        <f t="shared" si="130"/>
        <v>32948.46</v>
      </c>
    </row>
    <row r="191" spans="1:13" x14ac:dyDescent="0.2">
      <c r="A191" s="42">
        <v>190</v>
      </c>
      <c r="B191" s="48" t="s">
        <v>661</v>
      </c>
      <c r="C191" s="36" t="s">
        <v>662</v>
      </c>
      <c r="D191" s="49" t="s">
        <v>23</v>
      </c>
      <c r="E191" s="37" t="s">
        <v>330</v>
      </c>
      <c r="F191" s="36" t="s">
        <v>346</v>
      </c>
      <c r="G191" s="39">
        <v>25000</v>
      </c>
      <c r="H191" s="39">
        <f t="shared" si="127"/>
        <v>717.5</v>
      </c>
      <c r="I191" s="39">
        <f t="shared" si="128"/>
        <v>760</v>
      </c>
      <c r="J191" s="39" cm="1">
        <f t="array" ref="J191">G191-(G191*TSS)</f>
        <v>23522.5</v>
      </c>
      <c r="K191" s="40">
        <f t="shared" ref="K191" si="186">IF((J191*12)&lt;=SMAX,0,IF(AND((J191*12)&gt;=SMIN2,(J191*12)&lt;=SMAXN2),(((J191*12)-SMIN2)*PORCN1)/12,IF(AND((J191*12)&gt;=SMIN3,(J191*12)&lt;=SMAXN3),(((((J191*12)-SMIN3)*PORCN2)+VAFN3)/12),(((((J191*12)-SMAXN4)*PORCN3)+VAFN4)/12))))</f>
        <v>0</v>
      </c>
      <c r="L191" s="39">
        <v>3375.45</v>
      </c>
      <c r="M191" s="41">
        <f t="shared" si="130"/>
        <v>21624.55</v>
      </c>
    </row>
    <row r="192" spans="1:13" x14ac:dyDescent="0.2">
      <c r="A192" s="36">
        <v>191</v>
      </c>
      <c r="B192" s="48" t="s">
        <v>663</v>
      </c>
      <c r="C192" s="36" t="s">
        <v>517</v>
      </c>
      <c r="D192" s="49" t="s">
        <v>23</v>
      </c>
      <c r="E192" s="37" t="s">
        <v>330</v>
      </c>
      <c r="F192" s="36" t="s">
        <v>388</v>
      </c>
      <c r="G192" s="39">
        <v>35000</v>
      </c>
      <c r="H192" s="39">
        <f t="shared" si="127"/>
        <v>1004.5</v>
      </c>
      <c r="I192" s="39">
        <f t="shared" si="128"/>
        <v>1064</v>
      </c>
      <c r="J192" s="39" cm="1">
        <f t="array" ref="J192">G192-(G192*TSS)</f>
        <v>32931.5</v>
      </c>
      <c r="K192" s="40">
        <f t="shared" ref="K192" si="187">IF((J192*12)&lt;=SMAX,0,IF(AND((J192*12)&gt;=SMIN2,(J192*12)&lt;=SMAXN2),(((J192*12)-SMIN2)*PORCN1)/12,IF(AND((J192*12)&gt;=SMIN3,(J192*12)&lt;=SMAXN3),(((((J192*12)-SMIN3)*PORCN2)+VAFN3)/12),(((((J192*12)-SMAXN4)*PORCN3)+VAFN4)/12))))</f>
        <v>0</v>
      </c>
      <c r="L192" s="39">
        <v>4834</v>
      </c>
      <c r="M192" s="41">
        <f t="shared" si="130"/>
        <v>30166</v>
      </c>
    </row>
    <row r="193" spans="1:13" x14ac:dyDescent="0.2">
      <c r="A193" s="42">
        <v>192</v>
      </c>
      <c r="B193" s="48" t="s">
        <v>664</v>
      </c>
      <c r="C193" s="36" t="s">
        <v>665</v>
      </c>
      <c r="D193" s="49" t="s">
        <v>17</v>
      </c>
      <c r="E193" s="37" t="s">
        <v>330</v>
      </c>
      <c r="F193" s="36" t="s">
        <v>489</v>
      </c>
      <c r="G193" s="39">
        <v>25000</v>
      </c>
      <c r="H193" s="39">
        <f t="shared" si="127"/>
        <v>717.5</v>
      </c>
      <c r="I193" s="39">
        <f t="shared" si="128"/>
        <v>760</v>
      </c>
      <c r="J193" s="39" cm="1">
        <f t="array" ref="J193">G193-(G193*TSS)</f>
        <v>23522.5</v>
      </c>
      <c r="K193" s="40">
        <f t="shared" ref="K193" si="188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39">
        <v>8557.65</v>
      </c>
      <c r="M193" s="41">
        <f t="shared" si="130"/>
        <v>16442.349999999999</v>
      </c>
    </row>
    <row r="194" spans="1:13" x14ac:dyDescent="0.2">
      <c r="A194" s="36">
        <v>193</v>
      </c>
      <c r="B194" s="48" t="s">
        <v>666</v>
      </c>
      <c r="C194" s="36" t="s">
        <v>667</v>
      </c>
      <c r="D194" s="49" t="s">
        <v>17</v>
      </c>
      <c r="E194" s="37" t="s">
        <v>330</v>
      </c>
      <c r="F194" s="36" t="s">
        <v>635</v>
      </c>
      <c r="G194" s="39">
        <v>30000</v>
      </c>
      <c r="H194" s="39">
        <f t="shared" si="127"/>
        <v>861</v>
      </c>
      <c r="I194" s="39">
        <f t="shared" si="128"/>
        <v>912</v>
      </c>
      <c r="J194" s="39" cm="1">
        <f t="array" ref="J194">G194-(G194*TSS)</f>
        <v>28227</v>
      </c>
      <c r="K194" s="40">
        <f t="shared" ref="K194" si="189">IF((J194*12)&lt;=SMAX,0,IF(AND((J194*12)&gt;=SMIN2,(J194*12)&lt;=SMAXN2),(((J194*12)-SMIN2)*PORCN1)/12,IF(AND((J194*12)&gt;=SMIN3,(J194*12)&lt;=SMAXN3),(((((J194*12)-SMIN3)*PORCN2)+VAFN3)/12),(((((J194*12)-SMAXN4)*PORCN3)+VAFN4)/12))))</f>
        <v>0</v>
      </c>
      <c r="L194" s="39">
        <v>13312.85</v>
      </c>
      <c r="M194" s="41">
        <f t="shared" si="130"/>
        <v>16687.150000000001</v>
      </c>
    </row>
    <row r="195" spans="1:13" x14ac:dyDescent="0.2">
      <c r="A195" s="42">
        <v>194</v>
      </c>
      <c r="B195" s="48" t="s">
        <v>668</v>
      </c>
      <c r="C195" s="36" t="s">
        <v>669</v>
      </c>
      <c r="D195" s="49" t="s">
        <v>23</v>
      </c>
      <c r="E195" s="37" t="s">
        <v>330</v>
      </c>
      <c r="F195" s="36" t="s">
        <v>677</v>
      </c>
      <c r="G195" s="39">
        <v>50000</v>
      </c>
      <c r="H195" s="39">
        <f t="shared" si="127"/>
        <v>1435</v>
      </c>
      <c r="I195" s="39">
        <f t="shared" si="128"/>
        <v>1520</v>
      </c>
      <c r="J195" s="39" cm="1">
        <f t="array" ref="J195">G195-(G195*TSS)</f>
        <v>47045</v>
      </c>
      <c r="K195" s="40">
        <f t="shared" ref="K195" si="190">IF((J195*12)&lt;=SMAX,0,IF(AND((J195*12)&gt;=SMIN2,(J195*12)&lt;=SMAXN2),(((J195*12)-SMIN2)*PORCN1)/12,IF(AND((J195*12)&gt;=SMIN3,(J195*12)&lt;=SMAXN3),(((((J195*12)-SMIN3)*PORCN2)+VAFN3)/12),(((((J195*12)-SMAXN4)*PORCN3)+VAFN4)/12))))</f>
        <v>1853.9998749999997</v>
      </c>
      <c r="L195" s="39">
        <v>32309.96</v>
      </c>
      <c r="M195" s="41">
        <f t="shared" si="130"/>
        <v>17690.04</v>
      </c>
    </row>
    <row r="196" spans="1:13" x14ac:dyDescent="0.2">
      <c r="A196" s="36">
        <v>195</v>
      </c>
      <c r="B196" s="48" t="s">
        <v>670</v>
      </c>
      <c r="C196" s="36" t="s">
        <v>671</v>
      </c>
      <c r="D196" s="49" t="s">
        <v>17</v>
      </c>
      <c r="E196" s="37" t="s">
        <v>330</v>
      </c>
      <c r="F196" s="36" t="s">
        <v>679</v>
      </c>
      <c r="G196" s="39">
        <v>60000</v>
      </c>
      <c r="H196" s="39">
        <f t="shared" si="127"/>
        <v>1722</v>
      </c>
      <c r="I196" s="39">
        <f t="shared" si="128"/>
        <v>1824</v>
      </c>
      <c r="J196" s="39" cm="1">
        <f t="array" ref="J196">G196-(G196*TSS)</f>
        <v>56454</v>
      </c>
      <c r="K196" s="40">
        <f t="shared" ref="K196" si="191">IF((J196*12)&lt;=SMAX,0,IF(AND((J196*12)&gt;=SMIN2,(J196*12)&lt;=SMAXN2),(((J196*12)-SMIN2)*PORCN1)/12,IF(AND((J196*12)&gt;=SMIN3,(J196*12)&lt;=SMAXN3),(((((J196*12)-SMIN3)*PORCN2)+VAFN3)/12),(((((J196*12)-SMAXN4)*PORCN3)+VAFN4)/12))))</f>
        <v>3486.6498333333329</v>
      </c>
      <c r="L196" s="39">
        <v>1886.65</v>
      </c>
      <c r="M196" s="41">
        <f t="shared" si="130"/>
        <v>58113.35</v>
      </c>
    </row>
    <row r="197" spans="1:13" x14ac:dyDescent="0.2">
      <c r="A197" s="42">
        <v>196</v>
      </c>
      <c r="B197" s="48" t="s">
        <v>672</v>
      </c>
      <c r="C197" s="36" t="s">
        <v>626</v>
      </c>
      <c r="D197" s="49" t="s">
        <v>23</v>
      </c>
      <c r="E197" s="37" t="s">
        <v>330</v>
      </c>
      <c r="F197" s="36" t="s">
        <v>1081</v>
      </c>
      <c r="G197" s="39">
        <v>75000</v>
      </c>
      <c r="H197" s="39">
        <f t="shared" si="127"/>
        <v>2152.5</v>
      </c>
      <c r="I197" s="39">
        <f t="shared" si="128"/>
        <v>2280</v>
      </c>
      <c r="J197" s="39" cm="1">
        <f t="array" ref="J197">G197-(G197*TSS)</f>
        <v>70567.5</v>
      </c>
      <c r="K197" s="40">
        <f t="shared" ref="K197" si="192">IF((J197*12)&lt;=SMAX,0,IF(AND((J197*12)&gt;=SMIN2,(J197*12)&lt;=SMAXN2),(((J197*12)-SMIN2)*PORCN1)/12,IF(AND((J197*12)&gt;=SMIN3,(J197*12)&lt;=SMAXN3),(((((J197*12)-SMIN3)*PORCN2)+VAFN3)/12),(((((J197*12)-SMAXN4)*PORCN3)+VAFN4)/12))))</f>
        <v>6309.3498333333337</v>
      </c>
      <c r="L197" s="39">
        <v>11919.14</v>
      </c>
      <c r="M197" s="41">
        <f t="shared" si="130"/>
        <v>63080.86</v>
      </c>
    </row>
    <row r="198" spans="1:13" x14ac:dyDescent="0.2">
      <c r="A198" s="36">
        <v>197</v>
      </c>
      <c r="B198" s="48" t="s">
        <v>673</v>
      </c>
      <c r="C198" s="36" t="s">
        <v>1000</v>
      </c>
      <c r="D198" s="49" t="s">
        <v>23</v>
      </c>
      <c r="E198" s="37" t="s">
        <v>330</v>
      </c>
      <c r="F198" s="36" t="s">
        <v>319</v>
      </c>
      <c r="G198" s="39">
        <v>75000</v>
      </c>
      <c r="H198" s="39">
        <f t="shared" ref="H198:H261" si="193">2.87%*G198</f>
        <v>2152.5</v>
      </c>
      <c r="I198" s="39">
        <f t="shared" ref="I198:I261" si="194">3.04%*G198</f>
        <v>2280</v>
      </c>
      <c r="J198" s="39" cm="1">
        <f t="array" ref="J198">G198-(G198*TSS)</f>
        <v>70567.5</v>
      </c>
      <c r="K198" s="40">
        <f t="shared" ref="K198" si="195">IF((J198*12)&lt;=SMAX,0,IF(AND((J198*12)&gt;=SMIN2,(J198*12)&lt;=SMAXN2),(((J198*12)-SMIN2)*PORCN1)/12,IF(AND((J198*12)&gt;=SMIN3,(J198*12)&lt;=SMAXN3),(((((J198*12)-SMIN3)*PORCN2)+VAFN3)/12),(((((J198*12)-SMAXN4)*PORCN3)+VAFN4)/12))))</f>
        <v>6309.3498333333337</v>
      </c>
      <c r="L198" s="39">
        <v>4834</v>
      </c>
      <c r="M198" s="41">
        <f t="shared" ref="M198:M261" si="196">+G198-L198</f>
        <v>70166</v>
      </c>
    </row>
    <row r="199" spans="1:13" x14ac:dyDescent="0.2">
      <c r="A199" s="42">
        <v>198</v>
      </c>
      <c r="B199" s="48" t="s">
        <v>674</v>
      </c>
      <c r="C199" s="36" t="s">
        <v>675</v>
      </c>
      <c r="D199" s="49" t="s">
        <v>17</v>
      </c>
      <c r="E199" s="37" t="s">
        <v>330</v>
      </c>
      <c r="F199" s="36" t="s">
        <v>343</v>
      </c>
      <c r="G199" s="39">
        <v>31500</v>
      </c>
      <c r="H199" s="39">
        <f t="shared" si="193"/>
        <v>904.05</v>
      </c>
      <c r="I199" s="39">
        <f t="shared" si="194"/>
        <v>957.6</v>
      </c>
      <c r="J199" s="39" cm="1">
        <f t="array" ref="J199">G199-(G199*TSS)</f>
        <v>29638.35</v>
      </c>
      <c r="K199" s="40">
        <f t="shared" ref="K199" si="197">IF((J199*12)&lt;=SMAX,0,IF(AND((J199*12)&gt;=SMIN2,(J199*12)&lt;=SMAXN2),(((J199*12)-SMIN2)*PORCN1)/12,IF(AND((J199*12)&gt;=SMIN3,(J199*12)&lt;=SMAXN3),(((((J199*12)-SMIN3)*PORCN2)+VAFN3)/12),(((((J199*12)-SMAXN4)*PORCN3)+VAFN4)/12))))</f>
        <v>0</v>
      </c>
      <c r="L199" s="39">
        <v>3593.5</v>
      </c>
      <c r="M199" s="41">
        <f t="shared" si="196"/>
        <v>27906.5</v>
      </c>
    </row>
    <row r="200" spans="1:13" x14ac:dyDescent="0.2">
      <c r="A200" s="36">
        <v>199</v>
      </c>
      <c r="B200" s="48" t="s">
        <v>676</v>
      </c>
      <c r="C200" s="36" t="s">
        <v>665</v>
      </c>
      <c r="D200" s="49" t="s">
        <v>17</v>
      </c>
      <c r="E200" s="37" t="s">
        <v>330</v>
      </c>
      <c r="F200" s="36" t="s">
        <v>489</v>
      </c>
      <c r="G200" s="39">
        <v>25000</v>
      </c>
      <c r="H200" s="39">
        <f t="shared" si="193"/>
        <v>717.5</v>
      </c>
      <c r="I200" s="39">
        <f t="shared" si="194"/>
        <v>760</v>
      </c>
      <c r="J200" s="39" cm="1">
        <f t="array" ref="J200">G200-(G200*TSS)</f>
        <v>23522.5</v>
      </c>
      <c r="K200" s="40">
        <f t="shared" ref="K200" si="198">IF((J200*12)&lt;=SMAX,0,IF(AND((J200*12)&gt;=SMIN2,(J200*12)&lt;=SMAXN2),(((J200*12)-SMIN2)*PORCN1)/12,IF(AND((J200*12)&gt;=SMIN3,(J200*12)&lt;=SMAXN3),(((((J200*12)-SMIN3)*PORCN2)+VAFN3)/12),(((((J200*12)-SMAXN4)*PORCN3)+VAFN4)/12))))</f>
        <v>0</v>
      </c>
      <c r="L200" s="39">
        <v>4834</v>
      </c>
      <c r="M200" s="41">
        <f t="shared" si="196"/>
        <v>20166</v>
      </c>
    </row>
    <row r="201" spans="1:13" x14ac:dyDescent="0.2">
      <c r="A201" s="42">
        <v>200</v>
      </c>
      <c r="B201" s="48" t="s">
        <v>678</v>
      </c>
      <c r="C201" s="36" t="s">
        <v>406</v>
      </c>
      <c r="D201" s="49" t="s">
        <v>17</v>
      </c>
      <c r="E201" s="37" t="s">
        <v>330</v>
      </c>
      <c r="F201" s="36" t="s">
        <v>635</v>
      </c>
      <c r="G201" s="39">
        <v>50000</v>
      </c>
      <c r="H201" s="39">
        <f t="shared" si="193"/>
        <v>1435</v>
      </c>
      <c r="I201" s="39">
        <f t="shared" si="194"/>
        <v>1520</v>
      </c>
      <c r="J201" s="39" cm="1">
        <f t="array" ref="J201">G201-(G201*TSS)</f>
        <v>47045</v>
      </c>
      <c r="K201" s="40">
        <f t="shared" ref="K201" si="199">IF((J201*12)&lt;=SMAX,0,IF(AND((J201*12)&gt;=SMIN2,(J201*12)&lt;=SMAXN2),(((J201*12)-SMIN2)*PORCN1)/12,IF(AND((J201*12)&gt;=SMIN3,(J201*12)&lt;=SMAXN3),(((((J201*12)-SMIN3)*PORCN2)+VAFN3)/12),(((((J201*12)-SMAXN4)*PORCN3)+VAFN4)/12))))</f>
        <v>1853.9998749999997</v>
      </c>
      <c r="L201" s="39">
        <v>35343.19</v>
      </c>
      <c r="M201" s="41">
        <f t="shared" si="196"/>
        <v>14656.809999999998</v>
      </c>
    </row>
    <row r="202" spans="1:13" x14ac:dyDescent="0.2">
      <c r="A202" s="36">
        <v>201</v>
      </c>
      <c r="B202" s="48" t="s">
        <v>680</v>
      </c>
      <c r="C202" s="36" t="s">
        <v>420</v>
      </c>
      <c r="D202" s="49" t="s">
        <v>17</v>
      </c>
      <c r="E202" s="37" t="s">
        <v>330</v>
      </c>
      <c r="F202" s="36" t="s">
        <v>319</v>
      </c>
      <c r="G202" s="39">
        <v>35000</v>
      </c>
      <c r="H202" s="39">
        <f t="shared" si="193"/>
        <v>1004.5</v>
      </c>
      <c r="I202" s="39">
        <f t="shared" si="194"/>
        <v>1064</v>
      </c>
      <c r="J202" s="39" cm="1">
        <f t="array" ref="J202">G202-(G202*TSS)</f>
        <v>32931.5</v>
      </c>
      <c r="K202" s="40">
        <f t="shared" ref="K202" si="200">IF((J202*12)&lt;=SMAX,0,IF(AND((J202*12)&gt;=SMIN2,(J202*12)&lt;=SMAXN2),(((J202*12)-SMIN2)*PORCN1)/12,IF(AND((J202*12)&gt;=SMIN3,(J202*12)&lt;=SMAXN3),(((((J202*12)-SMIN3)*PORCN2)+VAFN3)/12),(((((J202*12)-SMAXN4)*PORCN3)+VAFN4)/12))))</f>
        <v>0</v>
      </c>
      <c r="L202" s="39">
        <v>2831.65</v>
      </c>
      <c r="M202" s="41">
        <f t="shared" si="196"/>
        <v>32168.35</v>
      </c>
    </row>
    <row r="203" spans="1:13" x14ac:dyDescent="0.2">
      <c r="A203" s="42">
        <v>202</v>
      </c>
      <c r="B203" s="48" t="s">
        <v>681</v>
      </c>
      <c r="C203" s="36" t="s">
        <v>406</v>
      </c>
      <c r="D203" s="49" t="s">
        <v>23</v>
      </c>
      <c r="E203" s="37" t="s">
        <v>330</v>
      </c>
      <c r="F203" s="36" t="s">
        <v>689</v>
      </c>
      <c r="G203" s="39">
        <v>50000</v>
      </c>
      <c r="H203" s="39">
        <f t="shared" si="193"/>
        <v>1435</v>
      </c>
      <c r="I203" s="39">
        <f t="shared" si="194"/>
        <v>1520</v>
      </c>
      <c r="J203" s="39" cm="1">
        <f t="array" ref="J203">G203-(G203*TSS)</f>
        <v>47045</v>
      </c>
      <c r="K203" s="40">
        <f t="shared" ref="K203" si="201">IF((J203*12)&lt;=SMAX,0,IF(AND((J203*12)&gt;=SMIN2,(J203*12)&lt;=SMAXN2),(((J203*12)-SMIN2)*PORCN1)/12,IF(AND((J203*12)&gt;=SMIN3,(J203*12)&lt;=SMAXN3),(((((J203*12)-SMIN3)*PORCN2)+VAFN3)/12),(((((J203*12)-SMAXN4)*PORCN3)+VAFN4)/12))))</f>
        <v>1853.9998749999997</v>
      </c>
      <c r="L203" s="39">
        <v>6889.5</v>
      </c>
      <c r="M203" s="41">
        <f t="shared" si="196"/>
        <v>43110.5</v>
      </c>
    </row>
    <row r="204" spans="1:13" x14ac:dyDescent="0.2">
      <c r="A204" s="36">
        <v>203</v>
      </c>
      <c r="B204" s="48" t="s">
        <v>682</v>
      </c>
      <c r="C204" s="36" t="s">
        <v>683</v>
      </c>
      <c r="D204" s="49" t="s">
        <v>23</v>
      </c>
      <c r="E204" s="37" t="s">
        <v>330</v>
      </c>
      <c r="F204" s="36" t="s">
        <v>337</v>
      </c>
      <c r="G204" s="39">
        <v>90000</v>
      </c>
      <c r="H204" s="39">
        <f t="shared" si="193"/>
        <v>2583</v>
      </c>
      <c r="I204" s="39">
        <f t="shared" si="194"/>
        <v>2736</v>
      </c>
      <c r="J204" s="39" cm="1">
        <f t="array" ref="J204">G204-(G204*TSS)</f>
        <v>84681</v>
      </c>
      <c r="K204" s="40">
        <f t="shared" ref="K204" si="202">IF((J204*12)&lt;=SMAX,0,IF(AND((J204*12)&gt;=SMIN2,(J204*12)&lt;=SMAXN2),(((J204*12)-SMIN2)*PORCN1)/12,IF(AND((J204*12)&gt;=SMIN3,(J204*12)&lt;=SMAXN3),(((((J204*12)-SMIN3)*PORCN2)+VAFN3)/12),(((((J204*12)-SMAXN4)*PORCN3)+VAFN4)/12))))</f>
        <v>9753.1872916666671</v>
      </c>
      <c r="L204" s="39">
        <v>27851.26</v>
      </c>
      <c r="M204" s="41">
        <f t="shared" si="196"/>
        <v>62148.740000000005</v>
      </c>
    </row>
    <row r="205" spans="1:13" x14ac:dyDescent="0.2">
      <c r="A205" s="42">
        <v>204</v>
      </c>
      <c r="B205" s="48" t="s">
        <v>684</v>
      </c>
      <c r="C205" s="36" t="s">
        <v>340</v>
      </c>
      <c r="D205" s="49" t="s">
        <v>23</v>
      </c>
      <c r="E205" s="37" t="s">
        <v>330</v>
      </c>
      <c r="F205" s="36" t="s">
        <v>388</v>
      </c>
      <c r="G205" s="39">
        <v>40000</v>
      </c>
      <c r="H205" s="39">
        <f t="shared" si="193"/>
        <v>1148</v>
      </c>
      <c r="I205" s="39">
        <f t="shared" si="194"/>
        <v>1216</v>
      </c>
      <c r="J205" s="39" cm="1">
        <f t="array" ref="J205">G205-(G205*TSS)</f>
        <v>37636</v>
      </c>
      <c r="K205" s="40">
        <f t="shared" ref="K205" si="203">IF((J205*12)&lt;=SMAX,0,IF(AND((J205*12)&gt;=SMIN2,(J205*12)&lt;=SMAXN2),(((J205*12)-SMIN2)*PORCN1)/12,IF(AND((J205*12)&gt;=SMIN3,(J205*12)&lt;=SMAXN3),(((((J205*12)-SMIN3)*PORCN2)+VAFN3)/12),(((((J205*12)-SMAXN4)*PORCN3)+VAFN4)/12))))</f>
        <v>442.64987499999984</v>
      </c>
      <c r="L205" s="39">
        <v>11258.02</v>
      </c>
      <c r="M205" s="41">
        <f t="shared" si="196"/>
        <v>28741.98</v>
      </c>
    </row>
    <row r="206" spans="1:13" x14ac:dyDescent="0.2">
      <c r="A206" s="36">
        <v>205</v>
      </c>
      <c r="B206" s="48" t="s">
        <v>685</v>
      </c>
      <c r="C206" s="36" t="s">
        <v>686</v>
      </c>
      <c r="D206" s="49" t="s">
        <v>23</v>
      </c>
      <c r="E206" s="37" t="s">
        <v>330</v>
      </c>
      <c r="F206" s="36" t="s">
        <v>512</v>
      </c>
      <c r="G206" s="39">
        <v>35000</v>
      </c>
      <c r="H206" s="39">
        <f t="shared" si="193"/>
        <v>1004.5</v>
      </c>
      <c r="I206" s="39">
        <f t="shared" si="194"/>
        <v>1064</v>
      </c>
      <c r="J206" s="39" cm="1">
        <f t="array" ref="J206">G206-(G206*TSS)</f>
        <v>32931.5</v>
      </c>
      <c r="K206" s="40">
        <f t="shared" ref="K206" si="204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39">
        <v>12153.94</v>
      </c>
      <c r="M206" s="41">
        <f t="shared" si="196"/>
        <v>22846.059999999998</v>
      </c>
    </row>
    <row r="207" spans="1:13" x14ac:dyDescent="0.2">
      <c r="A207" s="42">
        <v>206</v>
      </c>
      <c r="B207" s="48" t="s">
        <v>687</v>
      </c>
      <c r="C207" s="36" t="s">
        <v>1001</v>
      </c>
      <c r="D207" s="49" t="s">
        <v>23</v>
      </c>
      <c r="E207" s="37" t="s">
        <v>330</v>
      </c>
      <c r="F207" s="36" t="s">
        <v>328</v>
      </c>
      <c r="G207" s="39">
        <v>75000</v>
      </c>
      <c r="H207" s="39">
        <f t="shared" si="193"/>
        <v>2152.5</v>
      </c>
      <c r="I207" s="39">
        <f t="shared" si="194"/>
        <v>2280</v>
      </c>
      <c r="J207" s="39" cm="1">
        <f t="array" ref="J207">G207-(G207*TSS)</f>
        <v>70567.5</v>
      </c>
      <c r="K207" s="40">
        <f t="shared" ref="K207" si="205">IF((J207*12)&lt;=SMAX,0,IF(AND((J207*12)&gt;=SMIN2,(J207*12)&lt;=SMAXN2),(((J207*12)-SMIN2)*PORCN1)/12,IF(AND((J207*12)&gt;=SMIN3,(J207*12)&lt;=SMAXN3),(((((J207*12)-SMIN3)*PORCN2)+VAFN3)/12),(((((J207*12)-SMAXN4)*PORCN3)+VAFN4)/12))))</f>
        <v>6309.3498333333337</v>
      </c>
      <c r="L207" s="39">
        <v>3832.83</v>
      </c>
      <c r="M207" s="41">
        <f t="shared" si="196"/>
        <v>71167.17</v>
      </c>
    </row>
    <row r="208" spans="1:13" x14ac:dyDescent="0.2">
      <c r="A208" s="36">
        <v>207</v>
      </c>
      <c r="B208" s="48" t="s">
        <v>688</v>
      </c>
      <c r="C208" s="36" t="s">
        <v>345</v>
      </c>
      <c r="D208" s="49" t="s">
        <v>23</v>
      </c>
      <c r="E208" s="37" t="s">
        <v>330</v>
      </c>
      <c r="F208" s="36" t="s">
        <v>346</v>
      </c>
      <c r="G208" s="39">
        <v>16500</v>
      </c>
      <c r="H208" s="39">
        <f t="shared" si="193"/>
        <v>473.55</v>
      </c>
      <c r="I208" s="39">
        <f t="shared" si="194"/>
        <v>501.6</v>
      </c>
      <c r="J208" s="39" cm="1">
        <f t="array" ref="J208">G208-(G208*TSS)</f>
        <v>15524.85</v>
      </c>
      <c r="K208" s="40">
        <f t="shared" ref="K208" si="206">IF((J208*12)&lt;=SMAX,0,IF(AND((J208*12)&gt;=SMIN2,(J208*12)&lt;=SMAXN2),(((J208*12)-SMIN2)*PORCN1)/12,IF(AND((J208*12)&gt;=SMIN3,(J208*12)&lt;=SMAXN3),(((((J208*12)-SMIN3)*PORCN2)+VAFN3)/12),(((((J208*12)-SMAXN4)*PORCN3)+VAFN4)/12))))</f>
        <v>0</v>
      </c>
      <c r="L208" s="39">
        <v>1000.15</v>
      </c>
      <c r="M208" s="41">
        <f t="shared" si="196"/>
        <v>15499.85</v>
      </c>
    </row>
    <row r="209" spans="1:13" x14ac:dyDescent="0.2">
      <c r="A209" s="42">
        <v>208</v>
      </c>
      <c r="B209" s="48" t="s">
        <v>690</v>
      </c>
      <c r="C209" s="36" t="s">
        <v>691</v>
      </c>
      <c r="D209" s="49" t="s">
        <v>17</v>
      </c>
      <c r="E209" s="37" t="s">
        <v>330</v>
      </c>
      <c r="F209" s="36" t="s">
        <v>346</v>
      </c>
      <c r="G209" s="39">
        <v>80000</v>
      </c>
      <c r="H209" s="39">
        <f t="shared" si="193"/>
        <v>2296</v>
      </c>
      <c r="I209" s="39">
        <f t="shared" si="194"/>
        <v>2432</v>
      </c>
      <c r="J209" s="39" cm="1">
        <f t="array" ref="J209">G209-(G209*TSS)</f>
        <v>75272</v>
      </c>
      <c r="K209" s="40">
        <f t="shared" ref="K209" si="207">IF((J209*12)&lt;=SMAX,0,IF(AND((J209*12)&gt;=SMIN2,(J209*12)&lt;=SMAXN2),(((J209*12)-SMIN2)*PORCN1)/12,IF(AND((J209*12)&gt;=SMIN3,(J209*12)&lt;=SMAXN3),(((((J209*12)-SMIN3)*PORCN2)+VAFN3)/12),(((((J209*12)-SMAXN4)*PORCN3)+VAFN4)/12))))</f>
        <v>7400.9372916666662</v>
      </c>
      <c r="L209" s="39">
        <v>26534.74</v>
      </c>
      <c r="M209" s="41">
        <f t="shared" si="196"/>
        <v>53465.259999999995</v>
      </c>
    </row>
    <row r="210" spans="1:13" x14ac:dyDescent="0.2">
      <c r="A210" s="36">
        <v>209</v>
      </c>
      <c r="B210" s="48" t="s">
        <v>692</v>
      </c>
      <c r="C210" s="36" t="s">
        <v>581</v>
      </c>
      <c r="D210" s="49" t="s">
        <v>17</v>
      </c>
      <c r="E210" s="37" t="s">
        <v>330</v>
      </c>
      <c r="F210" s="36" t="s">
        <v>338</v>
      </c>
      <c r="G210" s="39">
        <v>45000</v>
      </c>
      <c r="H210" s="39">
        <f t="shared" si="193"/>
        <v>1291.5</v>
      </c>
      <c r="I210" s="39">
        <f t="shared" si="194"/>
        <v>1368</v>
      </c>
      <c r="J210" s="39" cm="1">
        <f t="array" ref="J210">G210-(G210*TSS)</f>
        <v>42340.5</v>
      </c>
      <c r="K210" s="40">
        <f t="shared" ref="K210" si="208">IF((J210*12)&lt;=SMAX,0,IF(AND((J210*12)&gt;=SMIN2,(J210*12)&lt;=SMAXN2),(((J210*12)-SMIN2)*PORCN1)/12,IF(AND((J210*12)&gt;=SMIN3,(J210*12)&lt;=SMAXN3),(((((J210*12)-SMIN3)*PORCN2)+VAFN3)/12),(((((J210*12)-SMAXN4)*PORCN3)+VAFN4)/12))))</f>
        <v>1148.3248749999998</v>
      </c>
      <c r="L210" s="39">
        <v>1886.65</v>
      </c>
      <c r="M210" s="41">
        <f t="shared" si="196"/>
        <v>43113.35</v>
      </c>
    </row>
    <row r="211" spans="1:13" x14ac:dyDescent="0.2">
      <c r="A211" s="42">
        <v>210</v>
      </c>
      <c r="B211" s="48" t="s">
        <v>693</v>
      </c>
      <c r="C211" s="36" t="s">
        <v>345</v>
      </c>
      <c r="D211" s="49" t="s">
        <v>23</v>
      </c>
      <c r="E211" s="37" t="s">
        <v>330</v>
      </c>
      <c r="F211" s="36" t="s">
        <v>346</v>
      </c>
      <c r="G211" s="39">
        <v>16500</v>
      </c>
      <c r="H211" s="39">
        <f t="shared" si="193"/>
        <v>473.55</v>
      </c>
      <c r="I211" s="39">
        <f t="shared" si="194"/>
        <v>501.6</v>
      </c>
      <c r="J211" s="39" cm="1">
        <f t="array" ref="J211">G211-(G211*TSS)</f>
        <v>15524.85</v>
      </c>
      <c r="K211" s="40">
        <f t="shared" ref="K211" si="209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39">
        <v>5622.38</v>
      </c>
      <c r="M211" s="41">
        <f t="shared" si="196"/>
        <v>10877.619999999999</v>
      </c>
    </row>
    <row r="212" spans="1:13" x14ac:dyDescent="0.2">
      <c r="A212" s="36">
        <v>211</v>
      </c>
      <c r="B212" s="48" t="s">
        <v>694</v>
      </c>
      <c r="C212" s="36" t="s">
        <v>695</v>
      </c>
      <c r="D212" s="49" t="s">
        <v>17</v>
      </c>
      <c r="E212" s="37" t="s">
        <v>330</v>
      </c>
      <c r="F212" s="36" t="s">
        <v>507</v>
      </c>
      <c r="G212" s="39">
        <v>50000</v>
      </c>
      <c r="H212" s="39">
        <f t="shared" si="193"/>
        <v>1435</v>
      </c>
      <c r="I212" s="39">
        <f t="shared" si="194"/>
        <v>1520</v>
      </c>
      <c r="J212" s="39" cm="1">
        <f t="array" ref="J212">G212-(G212*TSS)</f>
        <v>47045</v>
      </c>
      <c r="K212" s="40">
        <f t="shared" ref="K212" si="210">IF((J212*12)&lt;=SMAX,0,IF(AND((J212*12)&gt;=SMIN2,(J212*12)&lt;=SMAXN2),(((J212*12)-SMIN2)*PORCN1)/12,IF(AND((J212*12)&gt;=SMIN3,(J212*12)&lt;=SMAXN3),(((((J212*12)-SMIN3)*PORCN2)+VAFN3)/12),(((((J212*12)-SMAXN4)*PORCN3)+VAFN4)/12))))</f>
        <v>1853.9998749999997</v>
      </c>
      <c r="L212" s="39">
        <v>15408.93</v>
      </c>
      <c r="M212" s="41">
        <f t="shared" si="196"/>
        <v>34591.07</v>
      </c>
    </row>
    <row r="213" spans="1:13" x14ac:dyDescent="0.2">
      <c r="A213" s="42">
        <v>212</v>
      </c>
      <c r="B213" s="48" t="s">
        <v>696</v>
      </c>
      <c r="C213" s="36" t="s">
        <v>530</v>
      </c>
      <c r="D213" s="49" t="s">
        <v>17</v>
      </c>
      <c r="E213" s="37" t="s">
        <v>330</v>
      </c>
      <c r="F213" s="36" t="s">
        <v>343</v>
      </c>
      <c r="G213" s="39">
        <v>31500</v>
      </c>
      <c r="H213" s="39">
        <f t="shared" si="193"/>
        <v>904.05</v>
      </c>
      <c r="I213" s="39">
        <f t="shared" si="194"/>
        <v>957.6</v>
      </c>
      <c r="J213" s="39" cm="1">
        <f t="array" ref="J213">G213-(G213*TSS)</f>
        <v>29638.35</v>
      </c>
      <c r="K213" s="40">
        <f t="shared" ref="K213" si="211">IF((J213*12)&lt;=SMAX,0,IF(AND((J213*12)&gt;=SMIN2,(J213*12)&lt;=SMAXN2),(((J213*12)-SMIN2)*PORCN1)/12,IF(AND((J213*12)&gt;=SMIN3,(J213*12)&lt;=SMAXN3),(((((J213*12)-SMIN3)*PORCN2)+VAFN3)/12),(((((J213*12)-SMAXN4)*PORCN3)+VAFN4)/12))))</f>
        <v>0</v>
      </c>
      <c r="L213" s="39">
        <v>320.5</v>
      </c>
      <c r="M213" s="41">
        <f t="shared" si="196"/>
        <v>31179.5</v>
      </c>
    </row>
    <row r="214" spans="1:13" x14ac:dyDescent="0.2">
      <c r="A214" s="36">
        <v>213</v>
      </c>
      <c r="B214" s="48" t="s">
        <v>697</v>
      </c>
      <c r="C214" s="36" t="s">
        <v>363</v>
      </c>
      <c r="D214" s="49" t="s">
        <v>23</v>
      </c>
      <c r="E214" s="37" t="s">
        <v>330</v>
      </c>
      <c r="F214" s="36" t="s">
        <v>1031</v>
      </c>
      <c r="G214" s="39">
        <v>26250</v>
      </c>
      <c r="H214" s="39">
        <f t="shared" si="193"/>
        <v>753.375</v>
      </c>
      <c r="I214" s="39">
        <f t="shared" si="194"/>
        <v>798</v>
      </c>
      <c r="J214" s="39" cm="1">
        <f t="array" ref="J214">G214-(G214*TSS)</f>
        <v>24698.625</v>
      </c>
      <c r="K214" s="40">
        <f t="shared" ref="K214" si="212">IF((J214*12)&lt;=SMAX,0,IF(AND((J214*12)&gt;=SMIN2,(J214*12)&lt;=SMAXN2),(((J214*12)-SMIN2)*PORCN1)/12,IF(AND((J214*12)&gt;=SMIN3,(J214*12)&lt;=SMAXN3),(((((J214*12)-SMIN3)*PORCN2)+VAFN3)/12),(((((J214*12)-SMAXN4)*PORCN3)+VAFN4)/12))))</f>
        <v>0</v>
      </c>
      <c r="L214" s="39">
        <v>4560.96</v>
      </c>
      <c r="M214" s="41">
        <f t="shared" si="196"/>
        <v>21689.040000000001</v>
      </c>
    </row>
    <row r="215" spans="1:13" x14ac:dyDescent="0.2">
      <c r="A215" s="42">
        <v>214</v>
      </c>
      <c r="B215" s="48" t="s">
        <v>698</v>
      </c>
      <c r="C215" s="36" t="s">
        <v>502</v>
      </c>
      <c r="D215" s="49" t="s">
        <v>17</v>
      </c>
      <c r="E215" s="37" t="s">
        <v>330</v>
      </c>
      <c r="F215" s="36" t="s">
        <v>512</v>
      </c>
      <c r="G215" s="39">
        <v>50000</v>
      </c>
      <c r="H215" s="39">
        <f t="shared" si="193"/>
        <v>1435</v>
      </c>
      <c r="I215" s="39">
        <f t="shared" si="194"/>
        <v>1520</v>
      </c>
      <c r="J215" s="39" cm="1">
        <f t="array" ref="J215">G215-(G215*TSS)</f>
        <v>47045</v>
      </c>
      <c r="K215" s="40">
        <f t="shared" ref="K215" si="213">IF((J215*12)&lt;=SMAX,0,IF(AND((J215*12)&gt;=SMIN2,(J215*12)&lt;=SMAXN2),(((J215*12)-SMIN2)*PORCN1)/12,IF(AND((J215*12)&gt;=SMIN3,(J215*12)&lt;=SMAXN3),(((((J215*12)-SMIN3)*PORCN2)+VAFN3)/12),(((((J215*12)-SMAXN4)*PORCN3)+VAFN4)/12))))</f>
        <v>1853.9998749999997</v>
      </c>
      <c r="L215" s="39">
        <v>5835.18</v>
      </c>
      <c r="M215" s="41">
        <f t="shared" si="196"/>
        <v>44164.82</v>
      </c>
    </row>
    <row r="216" spans="1:13" x14ac:dyDescent="0.2">
      <c r="A216" s="36">
        <v>215</v>
      </c>
      <c r="B216" s="48" t="s">
        <v>699</v>
      </c>
      <c r="C216" s="36" t="s">
        <v>573</v>
      </c>
      <c r="D216" s="49" t="s">
        <v>17</v>
      </c>
      <c r="E216" s="37" t="s">
        <v>330</v>
      </c>
      <c r="F216" s="36" t="s">
        <v>434</v>
      </c>
      <c r="G216" s="39">
        <v>5000</v>
      </c>
      <c r="H216" s="39">
        <f t="shared" si="193"/>
        <v>143.5</v>
      </c>
      <c r="I216" s="39">
        <f t="shared" si="194"/>
        <v>152</v>
      </c>
      <c r="J216" s="39" cm="1">
        <f t="array" ref="J216">G216-(G216*TSS)</f>
        <v>4704.5</v>
      </c>
      <c r="K216" s="40">
        <f t="shared" ref="K216" si="214">IF((J216*12)&lt;=SMAX,0,IF(AND((J216*12)&gt;=SMIN2,(J216*12)&lt;=SMAXN2),(((J216*12)-SMIN2)*PORCN1)/12,IF(AND((J216*12)&gt;=SMIN3,(J216*12)&lt;=SMAXN3),(((((J216*12)-SMIN3)*PORCN2)+VAFN3)/12),(((((J216*12)-SMAXN4)*PORCN3)+VAFN4)/12))))</f>
        <v>0</v>
      </c>
      <c r="L216" s="39">
        <v>1000.15</v>
      </c>
      <c r="M216" s="41">
        <f t="shared" si="196"/>
        <v>3999.85</v>
      </c>
    </row>
    <row r="217" spans="1:13" x14ac:dyDescent="0.2">
      <c r="A217" s="42">
        <v>216</v>
      </c>
      <c r="B217" s="48" t="s">
        <v>700</v>
      </c>
      <c r="C217" s="36" t="s">
        <v>592</v>
      </c>
      <c r="D217" s="49" t="s">
        <v>17</v>
      </c>
      <c r="E217" s="37" t="s">
        <v>330</v>
      </c>
      <c r="F217" s="36" t="s">
        <v>489</v>
      </c>
      <c r="G217" s="39">
        <v>25000</v>
      </c>
      <c r="H217" s="39">
        <f t="shared" si="193"/>
        <v>717.5</v>
      </c>
      <c r="I217" s="39">
        <f t="shared" si="194"/>
        <v>760</v>
      </c>
      <c r="J217" s="39" cm="1">
        <f t="array" ref="J217">G217-(G217*TSS)</f>
        <v>23522.5</v>
      </c>
      <c r="K217" s="40">
        <f t="shared" ref="K217" si="215">IF((J217*12)&lt;=SMAX,0,IF(AND((J217*12)&gt;=SMIN2,(J217*12)&lt;=SMAXN2),(((J217*12)-SMIN2)*PORCN1)/12,IF(AND((J217*12)&gt;=SMIN3,(J217*12)&lt;=SMAXN3),(((((J217*12)-SMIN3)*PORCN2)+VAFN3)/12),(((((J217*12)-SMAXN4)*PORCN3)+VAFN4)/12))))</f>
        <v>0</v>
      </c>
      <c r="L217" s="39">
        <v>2093.5</v>
      </c>
      <c r="M217" s="41">
        <f t="shared" si="196"/>
        <v>22906.5</v>
      </c>
    </row>
    <row r="218" spans="1:13" x14ac:dyDescent="0.2">
      <c r="A218" s="36">
        <v>217</v>
      </c>
      <c r="B218" s="48" t="s">
        <v>701</v>
      </c>
      <c r="C218" s="36" t="s">
        <v>581</v>
      </c>
      <c r="D218" s="49" t="s">
        <v>17</v>
      </c>
      <c r="E218" s="37" t="s">
        <v>330</v>
      </c>
      <c r="F218" s="36" t="s">
        <v>338</v>
      </c>
      <c r="G218" s="39">
        <v>55000</v>
      </c>
      <c r="H218" s="39">
        <f t="shared" si="193"/>
        <v>1578.5</v>
      </c>
      <c r="I218" s="39">
        <f t="shared" si="194"/>
        <v>1672</v>
      </c>
      <c r="J218" s="39" cm="1">
        <f t="array" ref="J218">G218-(G218*TSS)</f>
        <v>51749.5</v>
      </c>
      <c r="K218" s="40">
        <f t="shared" ref="K218" si="216">IF((J218*12)&lt;=SMAX,0,IF(AND((J218*12)&gt;=SMIN2,(J218*12)&lt;=SMAXN2),(((J218*12)-SMIN2)*PORCN1)/12,IF(AND((J218*12)&gt;=SMIN3,(J218*12)&lt;=SMAXN3),(((((J218*12)-SMIN3)*PORCN2)+VAFN3)/12),(((((J218*12)-SMAXN4)*PORCN3)+VAFN4)/12))))</f>
        <v>2559.6748749999997</v>
      </c>
      <c r="L218" s="39">
        <v>9977.65</v>
      </c>
      <c r="M218" s="41">
        <f t="shared" si="196"/>
        <v>45022.35</v>
      </c>
    </row>
    <row r="219" spans="1:13" x14ac:dyDescent="0.2">
      <c r="A219" s="42">
        <v>218</v>
      </c>
      <c r="B219" s="48" t="s">
        <v>702</v>
      </c>
      <c r="C219" s="36" t="s">
        <v>345</v>
      </c>
      <c r="D219" s="49" t="s">
        <v>23</v>
      </c>
      <c r="E219" s="37" t="s">
        <v>330</v>
      </c>
      <c r="F219" s="36" t="s">
        <v>346</v>
      </c>
      <c r="G219" s="39">
        <v>16500</v>
      </c>
      <c r="H219" s="39">
        <f t="shared" si="193"/>
        <v>473.55</v>
      </c>
      <c r="I219" s="39">
        <f t="shared" si="194"/>
        <v>501.6</v>
      </c>
      <c r="J219" s="39" cm="1">
        <f t="array" ref="J219">G219-(G219*TSS)</f>
        <v>15524.85</v>
      </c>
      <c r="K219" s="40">
        <f t="shared" ref="K219" si="217">IF((J219*12)&lt;=SMAX,0,IF(AND((J219*12)&gt;=SMIN2,(J219*12)&lt;=SMAXN2),(((J219*12)-SMIN2)*PORCN1)/12,IF(AND((J219*12)&gt;=SMIN3,(J219*12)&lt;=SMAXN3),(((((J219*12)-SMIN3)*PORCN2)+VAFN3)/12),(((((J219*12)-SMAXN4)*PORCN3)+VAFN4)/12))))</f>
        <v>0</v>
      </c>
      <c r="L219" s="39">
        <v>1798</v>
      </c>
      <c r="M219" s="41">
        <f t="shared" si="196"/>
        <v>14702</v>
      </c>
    </row>
    <row r="220" spans="1:13" x14ac:dyDescent="0.2">
      <c r="A220" s="36">
        <v>219</v>
      </c>
      <c r="B220" s="48" t="s">
        <v>703</v>
      </c>
      <c r="C220" s="36" t="s">
        <v>452</v>
      </c>
      <c r="D220" s="49" t="s">
        <v>23</v>
      </c>
      <c r="E220" s="37" t="s">
        <v>330</v>
      </c>
      <c r="F220" s="36" t="s">
        <v>337</v>
      </c>
      <c r="G220" s="39">
        <v>35000</v>
      </c>
      <c r="H220" s="39">
        <f t="shared" si="193"/>
        <v>1004.5</v>
      </c>
      <c r="I220" s="39">
        <f t="shared" si="194"/>
        <v>1064</v>
      </c>
      <c r="J220" s="39" cm="1">
        <f t="array" ref="J220">G220-(G220*TSS)</f>
        <v>32931.5</v>
      </c>
      <c r="K220" s="40">
        <f t="shared" ref="K220" si="218">IF((J220*12)&lt;=SMAX,0,IF(AND((J220*12)&gt;=SMIN2,(J220*12)&lt;=SMAXN2),(((J220*12)-SMIN2)*PORCN1)/12,IF(AND((J220*12)&gt;=SMIN3,(J220*12)&lt;=SMAXN3),(((((J220*12)-SMIN3)*PORCN2)+VAFN3)/12),(((((J220*12)-SMAXN4)*PORCN3)+VAFN4)/12))))</f>
        <v>0</v>
      </c>
      <c r="L220" s="39">
        <v>2093.5</v>
      </c>
      <c r="M220" s="41">
        <f t="shared" si="196"/>
        <v>32906.5</v>
      </c>
    </row>
    <row r="221" spans="1:13" x14ac:dyDescent="0.2">
      <c r="A221" s="42">
        <v>220</v>
      </c>
      <c r="B221" s="48" t="s">
        <v>704</v>
      </c>
      <c r="C221" s="36" t="s">
        <v>705</v>
      </c>
      <c r="D221" s="49" t="s">
        <v>23</v>
      </c>
      <c r="E221" s="37" t="s">
        <v>330</v>
      </c>
      <c r="F221" s="36" t="s">
        <v>393</v>
      </c>
      <c r="G221" s="39">
        <v>40000</v>
      </c>
      <c r="H221" s="39">
        <f t="shared" si="193"/>
        <v>1148</v>
      </c>
      <c r="I221" s="39">
        <f t="shared" si="194"/>
        <v>1216</v>
      </c>
      <c r="J221" s="39" cm="1">
        <f t="array" ref="J221">G221-(G221*TSS)</f>
        <v>37636</v>
      </c>
      <c r="K221" s="40">
        <f t="shared" ref="K221" si="219">IF((J221*12)&lt;=SMAX,0,IF(AND((J221*12)&gt;=SMIN2,(J221*12)&lt;=SMAXN2),(((J221*12)-SMIN2)*PORCN1)/12,IF(AND((J221*12)&gt;=SMIN3,(J221*12)&lt;=SMAXN3),(((((J221*12)-SMIN3)*PORCN2)+VAFN3)/12),(((((J221*12)-SMAXN4)*PORCN3)+VAFN4)/12))))</f>
        <v>442.64987499999984</v>
      </c>
      <c r="L221" s="39">
        <v>15294.05</v>
      </c>
      <c r="M221" s="41">
        <f t="shared" si="196"/>
        <v>24705.95</v>
      </c>
    </row>
    <row r="222" spans="1:13" x14ac:dyDescent="0.2">
      <c r="A222" s="36">
        <v>221</v>
      </c>
      <c r="B222" s="48" t="s">
        <v>706</v>
      </c>
      <c r="C222" s="36" t="s">
        <v>707</v>
      </c>
      <c r="D222" s="49" t="s">
        <v>17</v>
      </c>
      <c r="E222" s="37" t="s">
        <v>330</v>
      </c>
      <c r="F222" s="36" t="s">
        <v>325</v>
      </c>
      <c r="G222" s="39">
        <v>30000</v>
      </c>
      <c r="H222" s="39">
        <f t="shared" si="193"/>
        <v>861</v>
      </c>
      <c r="I222" s="39">
        <f t="shared" si="194"/>
        <v>912</v>
      </c>
      <c r="J222" s="39" cm="1">
        <f t="array" ref="J222">G222-(G222*TSS)</f>
        <v>28227</v>
      </c>
      <c r="K222" s="40">
        <f t="shared" ref="K222" si="220">IF((J222*12)&lt;=SMAX,0,IF(AND((J222*12)&gt;=SMIN2,(J222*12)&lt;=SMAXN2),(((J222*12)-SMIN2)*PORCN1)/12,IF(AND((J222*12)&gt;=SMIN3,(J222*12)&lt;=SMAXN3),(((((J222*12)-SMIN3)*PORCN2)+VAFN3)/12),(((((J222*12)-SMAXN4)*PORCN3)+VAFN4)/12))))</f>
        <v>0</v>
      </c>
      <c r="L222" s="39">
        <v>1576.38</v>
      </c>
      <c r="M222" s="41">
        <f t="shared" si="196"/>
        <v>28423.62</v>
      </c>
    </row>
    <row r="223" spans="1:13" x14ac:dyDescent="0.2">
      <c r="A223" s="42">
        <v>222</v>
      </c>
      <c r="B223" s="48" t="s">
        <v>708</v>
      </c>
      <c r="C223" s="36" t="s">
        <v>709</v>
      </c>
      <c r="D223" s="49" t="s">
        <v>17</v>
      </c>
      <c r="E223" s="37" t="s">
        <v>330</v>
      </c>
      <c r="F223" s="36" t="s">
        <v>489</v>
      </c>
      <c r="G223" s="39">
        <v>35000</v>
      </c>
      <c r="H223" s="39">
        <f t="shared" si="193"/>
        <v>1004.5</v>
      </c>
      <c r="I223" s="39">
        <f t="shared" si="194"/>
        <v>1064</v>
      </c>
      <c r="J223" s="39" cm="1">
        <f t="array" ref="J223">G223-(G223*TSS)</f>
        <v>32931.5</v>
      </c>
      <c r="K223" s="40">
        <f t="shared" ref="K223" si="221">IF((J223*12)&lt;=SMAX,0,IF(AND((J223*12)&gt;=SMIN2,(J223*12)&lt;=SMAXN2),(((J223*12)-SMIN2)*PORCN1)/12,IF(AND((J223*12)&gt;=SMIN3,(J223*12)&lt;=SMAXN3),(((((J223*12)-SMIN3)*PORCN2)+VAFN3)/12),(((((J223*12)-SMAXN4)*PORCN3)+VAFN4)/12))))</f>
        <v>0</v>
      </c>
      <c r="L223" s="39">
        <v>1065.1600000000001</v>
      </c>
      <c r="M223" s="41">
        <f t="shared" si="196"/>
        <v>33934.839999999997</v>
      </c>
    </row>
    <row r="224" spans="1:13" x14ac:dyDescent="0.2">
      <c r="A224" s="36">
        <v>223</v>
      </c>
      <c r="B224" s="48" t="s">
        <v>710</v>
      </c>
      <c r="C224" s="36" t="s">
        <v>711</v>
      </c>
      <c r="D224" s="49" t="s">
        <v>17</v>
      </c>
      <c r="E224" s="37" t="s">
        <v>330</v>
      </c>
      <c r="F224" s="36" t="s">
        <v>325</v>
      </c>
      <c r="G224" s="39">
        <v>65000</v>
      </c>
      <c r="H224" s="39">
        <f t="shared" si="193"/>
        <v>1865.5</v>
      </c>
      <c r="I224" s="39">
        <f t="shared" si="194"/>
        <v>1976</v>
      </c>
      <c r="J224" s="39" cm="1">
        <f t="array" ref="J224">G224-(G224*TSS)</f>
        <v>61158.5</v>
      </c>
      <c r="K224" s="40">
        <f t="shared" ref="K224" si="222">IF((J224*12)&lt;=SMAX,0,IF(AND((J224*12)&gt;=SMIN2,(J224*12)&lt;=SMAXN2),(((J224*12)-SMIN2)*PORCN1)/12,IF(AND((J224*12)&gt;=SMIN3,(J224*12)&lt;=SMAXN3),(((((J224*12)-SMIN3)*PORCN2)+VAFN3)/12),(((((J224*12)-SMAXN4)*PORCN3)+VAFN4)/12))))</f>
        <v>4427.5498333333335</v>
      </c>
      <c r="L224" s="39">
        <v>7958.72</v>
      </c>
      <c r="M224" s="41">
        <f t="shared" si="196"/>
        <v>57041.279999999999</v>
      </c>
    </row>
    <row r="225" spans="1:13" x14ac:dyDescent="0.2">
      <c r="A225" s="42">
        <v>224</v>
      </c>
      <c r="B225" s="48" t="s">
        <v>712</v>
      </c>
      <c r="C225" s="36" t="s">
        <v>713</v>
      </c>
      <c r="D225" s="49" t="s">
        <v>23</v>
      </c>
      <c r="E225" s="37" t="s">
        <v>330</v>
      </c>
      <c r="F225" s="36" t="s">
        <v>613</v>
      </c>
      <c r="G225" s="39">
        <v>26250</v>
      </c>
      <c r="H225" s="39">
        <f t="shared" si="193"/>
        <v>753.375</v>
      </c>
      <c r="I225" s="39">
        <f t="shared" si="194"/>
        <v>798</v>
      </c>
      <c r="J225" s="39" cm="1">
        <f t="array" ref="J225">G225-(G225*TSS)</f>
        <v>24698.625</v>
      </c>
      <c r="K225" s="40">
        <f t="shared" ref="K225" si="223">IF((J225*12)&lt;=SMAX,0,IF(AND((J225*12)&gt;=SMIN2,(J225*12)&lt;=SMAXN2),(((J225*12)-SMIN2)*PORCN1)/12,IF(AND((J225*12)&gt;=SMIN3,(J225*12)&lt;=SMAXN3),(((((J225*12)-SMIN3)*PORCN2)+VAFN3)/12),(((((J225*12)-SMAXN4)*PORCN3)+VAFN4)/12))))</f>
        <v>0</v>
      </c>
      <c r="L225" s="39">
        <v>14877.65</v>
      </c>
      <c r="M225" s="41">
        <f t="shared" si="196"/>
        <v>11372.35</v>
      </c>
    </row>
    <row r="226" spans="1:13" x14ac:dyDescent="0.2">
      <c r="A226" s="36">
        <v>225</v>
      </c>
      <c r="B226" s="48" t="s">
        <v>714</v>
      </c>
      <c r="C226" s="36" t="s">
        <v>504</v>
      </c>
      <c r="D226" s="49" t="s">
        <v>17</v>
      </c>
      <c r="E226" s="37" t="s">
        <v>330</v>
      </c>
      <c r="F226" s="36" t="s">
        <v>346</v>
      </c>
      <c r="G226" s="39">
        <v>17600</v>
      </c>
      <c r="H226" s="39">
        <f t="shared" si="193"/>
        <v>505.12</v>
      </c>
      <c r="I226" s="39">
        <f t="shared" si="194"/>
        <v>535.04</v>
      </c>
      <c r="J226" s="39" cm="1">
        <f t="array" ref="J226">G226-(G226*TSS)</f>
        <v>16559.84</v>
      </c>
      <c r="K226" s="40">
        <f t="shared" ref="K226" si="224">IF((J226*12)&lt;=SMAX,0,IF(AND((J226*12)&gt;=SMIN2,(J226*12)&lt;=SMAXN2),(((J226*12)-SMIN2)*PORCN1)/12,IF(AND((J226*12)&gt;=SMIN3,(J226*12)&lt;=SMAXN3),(((((J226*12)-SMIN3)*PORCN2)+VAFN3)/12),(((((J226*12)-SMAXN4)*PORCN3)+VAFN4)/12))))</f>
        <v>0</v>
      </c>
      <c r="L226" s="39">
        <v>14380</v>
      </c>
      <c r="M226" s="41">
        <f t="shared" si="196"/>
        <v>3220</v>
      </c>
    </row>
    <row r="227" spans="1:13" x14ac:dyDescent="0.2">
      <c r="A227" s="42">
        <v>226</v>
      </c>
      <c r="B227" s="48" t="s">
        <v>715</v>
      </c>
      <c r="C227" s="36" t="s">
        <v>504</v>
      </c>
      <c r="D227" s="49" t="s">
        <v>17</v>
      </c>
      <c r="E227" s="37" t="s">
        <v>330</v>
      </c>
      <c r="F227" s="36" t="s">
        <v>346</v>
      </c>
      <c r="G227" s="39">
        <v>17600</v>
      </c>
      <c r="H227" s="39">
        <f t="shared" si="193"/>
        <v>505.12</v>
      </c>
      <c r="I227" s="39">
        <f t="shared" si="194"/>
        <v>535.04</v>
      </c>
      <c r="J227" s="39" cm="1">
        <f t="array" ref="J227">G227-(G227*TSS)</f>
        <v>16559.84</v>
      </c>
      <c r="K227" s="40">
        <f t="shared" ref="K227" si="225">IF((J227*12)&lt;=SMAX,0,IF(AND((J227*12)&gt;=SMIN2,(J227*12)&lt;=SMAXN2),(((J227*12)-SMIN2)*PORCN1)/12,IF(AND((J227*12)&gt;=SMIN3,(J227*12)&lt;=SMAXN3),(((((J227*12)-SMIN3)*PORCN2)+VAFN3)/12),(((((J227*12)-SMAXN4)*PORCN3)+VAFN4)/12))))</f>
        <v>0</v>
      </c>
      <c r="L227" s="39">
        <v>8219.66</v>
      </c>
      <c r="M227" s="41">
        <f t="shared" si="196"/>
        <v>9380.34</v>
      </c>
    </row>
    <row r="228" spans="1:13" x14ac:dyDescent="0.2">
      <c r="A228" s="36">
        <v>227</v>
      </c>
      <c r="B228" s="48" t="s">
        <v>716</v>
      </c>
      <c r="C228" s="36" t="s">
        <v>705</v>
      </c>
      <c r="D228" s="49" t="s">
        <v>23</v>
      </c>
      <c r="E228" s="37" t="s">
        <v>330</v>
      </c>
      <c r="F228" s="36" t="s">
        <v>393</v>
      </c>
      <c r="G228" s="39">
        <v>40000</v>
      </c>
      <c r="H228" s="39">
        <f t="shared" si="193"/>
        <v>1148</v>
      </c>
      <c r="I228" s="39">
        <f t="shared" si="194"/>
        <v>1216</v>
      </c>
      <c r="J228" s="39" cm="1">
        <f t="array" ref="J228">G228-(G228*TSS)</f>
        <v>37636</v>
      </c>
      <c r="K228" s="40">
        <f t="shared" ref="K228" si="226">IF((J228*12)&lt;=SMAX,0,IF(AND((J228*12)&gt;=SMIN2,(J228*12)&lt;=SMAXN2),(((J228*12)-SMIN2)*PORCN1)/12,IF(AND((J228*12)&gt;=SMIN3,(J228*12)&lt;=SMAXN3),(((((J228*12)-SMIN3)*PORCN2)+VAFN3)/12),(((((J228*12)-SMAXN4)*PORCN3)+VAFN4)/12))))</f>
        <v>442.64987499999984</v>
      </c>
      <c r="L228" s="39">
        <v>5800.1</v>
      </c>
      <c r="M228" s="41">
        <f t="shared" si="196"/>
        <v>34199.9</v>
      </c>
    </row>
    <row r="229" spans="1:13" x14ac:dyDescent="0.2">
      <c r="A229" s="42">
        <v>228</v>
      </c>
      <c r="B229" s="48" t="s">
        <v>717</v>
      </c>
      <c r="C229" s="36" t="s">
        <v>718</v>
      </c>
      <c r="D229" s="49" t="s">
        <v>17</v>
      </c>
      <c r="E229" s="37" t="s">
        <v>330</v>
      </c>
      <c r="F229" s="36" t="s">
        <v>346</v>
      </c>
      <c r="G229" s="39">
        <v>50000</v>
      </c>
      <c r="H229" s="39">
        <f t="shared" si="193"/>
        <v>1435</v>
      </c>
      <c r="I229" s="39">
        <f t="shared" si="194"/>
        <v>1520</v>
      </c>
      <c r="J229" s="39" cm="1">
        <f t="array" ref="J229">G229-(G229*TSS)</f>
        <v>47045</v>
      </c>
      <c r="K229" s="40">
        <f t="shared" ref="K229" si="227">IF((J229*12)&lt;=SMAX,0,IF(AND((J229*12)&gt;=SMIN2,(J229*12)&lt;=SMAXN2),(((J229*12)-SMIN2)*PORCN1)/12,IF(AND((J229*12)&gt;=SMIN3,(J229*12)&lt;=SMAXN3),(((((J229*12)-SMIN3)*PORCN2)+VAFN3)/12),(((((J229*12)-SMAXN4)*PORCN3)+VAFN4)/12))))</f>
        <v>1853.9998749999997</v>
      </c>
      <c r="L229" s="39">
        <v>2798</v>
      </c>
      <c r="M229" s="41">
        <f t="shared" si="196"/>
        <v>47202</v>
      </c>
    </row>
    <row r="230" spans="1:13" x14ac:dyDescent="0.2">
      <c r="A230" s="36">
        <v>229</v>
      </c>
      <c r="B230" s="48" t="s">
        <v>719</v>
      </c>
      <c r="C230" s="36" t="s">
        <v>581</v>
      </c>
      <c r="D230" s="49" t="s">
        <v>17</v>
      </c>
      <c r="E230" s="37" t="s">
        <v>330</v>
      </c>
      <c r="F230" s="36" t="s">
        <v>338</v>
      </c>
      <c r="G230" s="39">
        <v>45000</v>
      </c>
      <c r="H230" s="39">
        <f t="shared" si="193"/>
        <v>1291.5</v>
      </c>
      <c r="I230" s="39">
        <f t="shared" si="194"/>
        <v>1368</v>
      </c>
      <c r="J230" s="39" cm="1">
        <f t="array" ref="J230">G230-(G230*TSS)</f>
        <v>42340.5</v>
      </c>
      <c r="K230" s="40">
        <f t="shared" ref="K230" si="228">IF((J230*12)&lt;=SMAX,0,IF(AND((J230*12)&gt;=SMIN2,(J230*12)&lt;=SMAXN2),(((J230*12)-SMIN2)*PORCN1)/12,IF(AND((J230*12)&gt;=SMIN3,(J230*12)&lt;=SMAXN3),(((((J230*12)-SMIN3)*PORCN2)+VAFN3)/12),(((((J230*12)-SMAXN4)*PORCN3)+VAFN4)/12))))</f>
        <v>1148.3248749999998</v>
      </c>
      <c r="L230" s="39">
        <v>9530.4500000000007</v>
      </c>
      <c r="M230" s="41">
        <f t="shared" si="196"/>
        <v>35469.550000000003</v>
      </c>
    </row>
    <row r="231" spans="1:13" x14ac:dyDescent="0.2">
      <c r="A231" s="42">
        <v>230</v>
      </c>
      <c r="B231" s="48" t="s">
        <v>720</v>
      </c>
      <c r="C231" s="36" t="s">
        <v>345</v>
      </c>
      <c r="D231" s="49" t="s">
        <v>17</v>
      </c>
      <c r="E231" s="37" t="s">
        <v>330</v>
      </c>
      <c r="F231" s="36" t="s">
        <v>346</v>
      </c>
      <c r="G231" s="39">
        <v>16500</v>
      </c>
      <c r="H231" s="39">
        <f t="shared" si="193"/>
        <v>473.55</v>
      </c>
      <c r="I231" s="39">
        <f t="shared" si="194"/>
        <v>501.6</v>
      </c>
      <c r="J231" s="39" cm="1">
        <f t="array" ref="J231">G231-(G231*TSS)</f>
        <v>15524.85</v>
      </c>
      <c r="K231" s="40">
        <f t="shared" ref="K231" si="229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39">
        <v>20983.69</v>
      </c>
      <c r="M231" s="41">
        <f t="shared" si="196"/>
        <v>-4483.6899999999987</v>
      </c>
    </row>
    <row r="232" spans="1:13" x14ac:dyDescent="0.2">
      <c r="A232" s="36">
        <v>231</v>
      </c>
      <c r="B232" s="48" t="s">
        <v>721</v>
      </c>
      <c r="C232" s="36" t="s">
        <v>363</v>
      </c>
      <c r="D232" s="49" t="s">
        <v>23</v>
      </c>
      <c r="E232" s="37" t="s">
        <v>330</v>
      </c>
      <c r="F232" s="36" t="s">
        <v>1080</v>
      </c>
      <c r="G232" s="39">
        <v>30000</v>
      </c>
      <c r="H232" s="39">
        <f t="shared" si="193"/>
        <v>861</v>
      </c>
      <c r="I232" s="39">
        <f t="shared" si="194"/>
        <v>912</v>
      </c>
      <c r="J232" s="39" cm="1">
        <f t="array" ref="J232">G232-(G232*TSS)</f>
        <v>28227</v>
      </c>
      <c r="K232" s="40">
        <f t="shared" ref="K232" si="230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39">
        <v>2093.5</v>
      </c>
      <c r="M232" s="41">
        <f t="shared" si="196"/>
        <v>27906.5</v>
      </c>
    </row>
    <row r="233" spans="1:13" x14ac:dyDescent="0.2">
      <c r="A233" s="42">
        <v>232</v>
      </c>
      <c r="B233" s="48" t="s">
        <v>722</v>
      </c>
      <c r="C233" s="36" t="s">
        <v>723</v>
      </c>
      <c r="D233" s="49" t="s">
        <v>23</v>
      </c>
      <c r="E233" s="37" t="s">
        <v>330</v>
      </c>
      <c r="F233" s="36" t="s">
        <v>366</v>
      </c>
      <c r="G233" s="39">
        <v>70000</v>
      </c>
      <c r="H233" s="39">
        <f t="shared" si="193"/>
        <v>2009</v>
      </c>
      <c r="I233" s="39">
        <f t="shared" si="194"/>
        <v>2128</v>
      </c>
      <c r="J233" s="39" cm="1">
        <f t="array" ref="J233">G233-(G233*TSS)</f>
        <v>65863</v>
      </c>
      <c r="K233" s="40">
        <f t="shared" ref="K233" si="231">IF((J233*12)&lt;=SMAX,0,IF(AND((J233*12)&gt;=SMIN2,(J233*12)&lt;=SMAXN2),(((J233*12)-SMIN2)*PORCN1)/12,IF(AND((J233*12)&gt;=SMIN3,(J233*12)&lt;=SMAXN3),(((((J233*12)-SMIN3)*PORCN2)+VAFN3)/12),(((((J233*12)-SMAXN4)*PORCN3)+VAFN4)/12))))</f>
        <v>5368.4498333333331</v>
      </c>
      <c r="L233" s="39">
        <v>21145</v>
      </c>
      <c r="M233" s="41">
        <f t="shared" si="196"/>
        <v>48855</v>
      </c>
    </row>
    <row r="234" spans="1:13" x14ac:dyDescent="0.2">
      <c r="A234" s="36">
        <v>233</v>
      </c>
      <c r="B234" s="48" t="s">
        <v>724</v>
      </c>
      <c r="C234" s="36" t="s">
        <v>725</v>
      </c>
      <c r="D234" s="49" t="s">
        <v>23</v>
      </c>
      <c r="E234" s="37" t="s">
        <v>330</v>
      </c>
      <c r="F234" s="36" t="s">
        <v>582</v>
      </c>
      <c r="G234" s="39">
        <v>110000</v>
      </c>
      <c r="H234" s="39">
        <f t="shared" si="193"/>
        <v>3157</v>
      </c>
      <c r="I234" s="39">
        <f t="shared" si="194"/>
        <v>3344</v>
      </c>
      <c r="J234" s="39" cm="1">
        <f t="array" ref="J234">G234-(G234*TSS)</f>
        <v>103499</v>
      </c>
      <c r="K234" s="40">
        <f t="shared" ref="K234" si="232">IF((J234*12)&lt;=SMAX,0,IF(AND((J234*12)&gt;=SMIN2,(J234*12)&lt;=SMAXN2),(((J234*12)-SMIN2)*PORCN1)/12,IF(AND((J234*12)&gt;=SMIN3,(J234*12)&lt;=SMAXN3),(((((J234*12)-SMIN3)*PORCN2)+VAFN3)/12),(((((J234*12)-SMAXN4)*PORCN3)+VAFN4)/12))))</f>
        <v>14457.687291666667</v>
      </c>
      <c r="L234" s="39">
        <v>2431.1799999999998</v>
      </c>
      <c r="M234" s="41">
        <f t="shared" si="196"/>
        <v>107568.82</v>
      </c>
    </row>
    <row r="235" spans="1:13" x14ac:dyDescent="0.2">
      <c r="A235" s="42">
        <v>234</v>
      </c>
      <c r="B235" s="48" t="s">
        <v>726</v>
      </c>
      <c r="C235" s="36" t="s">
        <v>727</v>
      </c>
      <c r="D235" s="49" t="s">
        <v>23</v>
      </c>
      <c r="E235" s="37" t="s">
        <v>330</v>
      </c>
      <c r="F235" s="36" t="s">
        <v>337</v>
      </c>
      <c r="G235" s="39">
        <v>35000</v>
      </c>
      <c r="H235" s="39">
        <f t="shared" si="193"/>
        <v>1004.5</v>
      </c>
      <c r="I235" s="39">
        <f t="shared" si="194"/>
        <v>1064</v>
      </c>
      <c r="J235" s="39" cm="1">
        <f t="array" ref="J235">G235-(G235*TSS)</f>
        <v>32931.5</v>
      </c>
      <c r="K235" s="40">
        <f t="shared" ref="K235" si="233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39">
        <v>6334</v>
      </c>
      <c r="M235" s="41">
        <f t="shared" si="196"/>
        <v>28666</v>
      </c>
    </row>
    <row r="236" spans="1:13" x14ac:dyDescent="0.2">
      <c r="A236" s="36">
        <v>235</v>
      </c>
      <c r="B236" s="48" t="s">
        <v>728</v>
      </c>
      <c r="C236" s="36" t="s">
        <v>509</v>
      </c>
      <c r="D236" s="49" t="s">
        <v>23</v>
      </c>
      <c r="E236" s="37" t="s">
        <v>330</v>
      </c>
      <c r="F236" s="36" t="s">
        <v>322</v>
      </c>
      <c r="G236" s="39">
        <v>50000</v>
      </c>
      <c r="H236" s="39">
        <f t="shared" si="193"/>
        <v>1435</v>
      </c>
      <c r="I236" s="39">
        <f t="shared" si="194"/>
        <v>1520</v>
      </c>
      <c r="J236" s="39" cm="1">
        <f t="array" ref="J236">G236-(G236*TSS)</f>
        <v>47045</v>
      </c>
      <c r="K236" s="40">
        <f t="shared" ref="K236" si="234">IF((J236*12)&lt;=SMAX,0,IF(AND((J236*12)&gt;=SMIN2,(J236*12)&lt;=SMAXN2),(((J236*12)-SMIN2)*PORCN1)/12,IF(AND((J236*12)&gt;=SMIN3,(J236*12)&lt;=SMAXN3),(((((J236*12)-SMIN3)*PORCN2)+VAFN3)/12),(((((J236*12)-SMAXN4)*PORCN3)+VAFN4)/12))))</f>
        <v>1853.9998749999997</v>
      </c>
      <c r="L236" s="39">
        <v>24183.69</v>
      </c>
      <c r="M236" s="41">
        <f t="shared" si="196"/>
        <v>25816.31</v>
      </c>
    </row>
    <row r="237" spans="1:13" x14ac:dyDescent="0.2">
      <c r="A237" s="42">
        <v>236</v>
      </c>
      <c r="B237" s="48" t="s">
        <v>729</v>
      </c>
      <c r="C237" s="36" t="s">
        <v>730</v>
      </c>
      <c r="D237" s="49" t="s">
        <v>17</v>
      </c>
      <c r="E237" s="37" t="s">
        <v>330</v>
      </c>
      <c r="F237" s="36" t="s">
        <v>393</v>
      </c>
      <c r="G237" s="39">
        <v>38000</v>
      </c>
      <c r="H237" s="39">
        <f t="shared" si="193"/>
        <v>1090.5999999999999</v>
      </c>
      <c r="I237" s="39">
        <f t="shared" si="194"/>
        <v>1155.2</v>
      </c>
      <c r="J237" s="39" cm="1">
        <f t="array" ref="J237">G237-(G237*TSS)</f>
        <v>35754.199999999997</v>
      </c>
      <c r="K237" s="40">
        <f t="shared" ref="K237" si="235">IF((J237*12)&lt;=SMAX,0,IF(AND((J237*12)&gt;=SMIN2,(J237*12)&lt;=SMAXN2),(((J237*12)-SMIN2)*PORCN1)/12,IF(AND((J237*12)&gt;=SMIN3,(J237*12)&lt;=SMAXN3),(((((J237*12)-SMIN3)*PORCN2)+VAFN3)/12),(((((J237*12)-SMAXN4)*PORCN3)+VAFN4)/12))))</f>
        <v>160.37987499999943</v>
      </c>
      <c r="L237" s="39">
        <v>2831.65</v>
      </c>
      <c r="M237" s="41">
        <f t="shared" si="196"/>
        <v>35168.35</v>
      </c>
    </row>
    <row r="238" spans="1:13" x14ac:dyDescent="0.2">
      <c r="A238" s="36">
        <v>237</v>
      </c>
      <c r="B238" s="48" t="s">
        <v>731</v>
      </c>
      <c r="C238" s="36" t="s">
        <v>604</v>
      </c>
      <c r="D238" s="49" t="s">
        <v>17</v>
      </c>
      <c r="E238" s="37" t="s">
        <v>330</v>
      </c>
      <c r="F238" s="36" t="s">
        <v>346</v>
      </c>
      <c r="G238" s="39">
        <v>50000</v>
      </c>
      <c r="H238" s="39">
        <f t="shared" si="193"/>
        <v>1435</v>
      </c>
      <c r="I238" s="39">
        <f t="shared" si="194"/>
        <v>1520</v>
      </c>
      <c r="J238" s="39" cm="1">
        <f t="array" ref="J238">G238-(G238*TSS)</f>
        <v>47045</v>
      </c>
      <c r="K238" s="40">
        <f t="shared" ref="K238" si="236">IF((J238*12)&lt;=SMAX,0,IF(AND((J238*12)&gt;=SMIN2,(J238*12)&lt;=SMAXN2),(((J238*12)-SMIN2)*PORCN1)/12,IF(AND((J238*12)&gt;=SMIN3,(J238*12)&lt;=SMAXN3),(((((J238*12)-SMIN3)*PORCN2)+VAFN3)/12),(((((J238*12)-SMAXN4)*PORCN3)+VAFN4)/12))))</f>
        <v>1853.9998749999997</v>
      </c>
      <c r="L238" s="39">
        <v>16175.56</v>
      </c>
      <c r="M238" s="41">
        <f t="shared" si="196"/>
        <v>33824.44</v>
      </c>
    </row>
    <row r="239" spans="1:13" x14ac:dyDescent="0.2">
      <c r="A239" s="42">
        <v>238</v>
      </c>
      <c r="B239" s="48" t="s">
        <v>732</v>
      </c>
      <c r="C239" s="36" t="s">
        <v>733</v>
      </c>
      <c r="D239" s="49" t="s">
        <v>17</v>
      </c>
      <c r="E239" s="37" t="s">
        <v>330</v>
      </c>
      <c r="F239" s="36" t="s">
        <v>328</v>
      </c>
      <c r="G239" s="39">
        <v>110000</v>
      </c>
      <c r="H239" s="39">
        <f t="shared" si="193"/>
        <v>3157</v>
      </c>
      <c r="I239" s="39">
        <f t="shared" si="194"/>
        <v>3344</v>
      </c>
      <c r="J239" s="39" cm="1">
        <f t="array" ref="J239">G239-(G239*TSS)</f>
        <v>103499</v>
      </c>
      <c r="K239" s="40">
        <f t="shared" ref="K239" si="237">IF((J239*12)&lt;=SMAX,0,IF(AND((J239*12)&gt;=SMIN2,(J239*12)&lt;=SMAXN2),(((J239*12)-SMIN2)*PORCN1)/12,IF(AND((J239*12)&gt;=SMIN3,(J239*12)&lt;=SMAXN3),(((((J239*12)-SMIN3)*PORCN2)+VAFN3)/12),(((((J239*12)-SMAXN4)*PORCN3)+VAFN4)/12))))</f>
        <v>14457.687291666667</v>
      </c>
      <c r="L239" s="39">
        <v>2325.1999999999998</v>
      </c>
      <c r="M239" s="41">
        <f t="shared" si="196"/>
        <v>107674.8</v>
      </c>
    </row>
    <row r="240" spans="1:13" x14ac:dyDescent="0.2">
      <c r="A240" s="36">
        <v>239</v>
      </c>
      <c r="B240" s="48" t="s">
        <v>734</v>
      </c>
      <c r="C240" s="36" t="s">
        <v>577</v>
      </c>
      <c r="D240" s="49" t="s">
        <v>17</v>
      </c>
      <c r="E240" s="37" t="s">
        <v>330</v>
      </c>
      <c r="F240" s="36" t="s">
        <v>346</v>
      </c>
      <c r="G240" s="39">
        <v>40000</v>
      </c>
      <c r="H240" s="39">
        <f t="shared" si="193"/>
        <v>1148</v>
      </c>
      <c r="I240" s="39">
        <f t="shared" si="194"/>
        <v>1216</v>
      </c>
      <c r="J240" s="39" cm="1">
        <f t="array" ref="J240">G240-(G240*TSS)</f>
        <v>37636</v>
      </c>
      <c r="K240" s="40">
        <f t="shared" ref="K240" si="238">IF((J240*12)&lt;=SMAX,0,IF(AND((J240*12)&gt;=SMIN2,(J240*12)&lt;=SMAXN2),(((J240*12)-SMIN2)*PORCN1)/12,IF(AND((J240*12)&gt;=SMIN3,(J240*12)&lt;=SMAXN3),(((((J240*12)-SMIN3)*PORCN2)+VAFN3)/12),(((((J240*12)-SMAXN4)*PORCN3)+VAFN4)/12))))</f>
        <v>442.64987499999984</v>
      </c>
      <c r="L240" s="39">
        <v>19862.169999999998</v>
      </c>
      <c r="M240" s="41">
        <f t="shared" si="196"/>
        <v>20137.830000000002</v>
      </c>
    </row>
    <row r="241" spans="1:13" x14ac:dyDescent="0.2">
      <c r="A241" s="42">
        <v>240</v>
      </c>
      <c r="B241" s="48" t="s">
        <v>735</v>
      </c>
      <c r="C241" s="36" t="s">
        <v>736</v>
      </c>
      <c r="D241" s="49" t="s">
        <v>17</v>
      </c>
      <c r="E241" s="37" t="s">
        <v>330</v>
      </c>
      <c r="F241" s="36" t="s">
        <v>319</v>
      </c>
      <c r="G241" s="39">
        <v>85000</v>
      </c>
      <c r="H241" s="39">
        <f t="shared" si="193"/>
        <v>2439.5</v>
      </c>
      <c r="I241" s="39">
        <f t="shared" si="194"/>
        <v>2584</v>
      </c>
      <c r="J241" s="39" cm="1">
        <f t="array" ref="J241">G241-(G241*TSS)</f>
        <v>79976.5</v>
      </c>
      <c r="K241" s="40">
        <f t="shared" ref="K241" si="239">IF((J241*12)&lt;=SMAX,0,IF(AND((J241*12)&gt;=SMIN2,(J241*12)&lt;=SMAXN2),(((J241*12)-SMIN2)*PORCN1)/12,IF(AND((J241*12)&gt;=SMIN3,(J241*12)&lt;=SMAXN3),(((((J241*12)-SMIN3)*PORCN2)+VAFN3)/12),(((((J241*12)-SMAXN4)*PORCN3)+VAFN4)/12))))</f>
        <v>8577.0622916666671</v>
      </c>
      <c r="L241" s="39">
        <v>10982.26</v>
      </c>
      <c r="M241" s="41">
        <f t="shared" si="196"/>
        <v>74017.740000000005</v>
      </c>
    </row>
    <row r="242" spans="1:13" x14ac:dyDescent="0.2">
      <c r="A242" s="36">
        <v>241</v>
      </c>
      <c r="B242" s="48" t="s">
        <v>737</v>
      </c>
      <c r="C242" s="36" t="s">
        <v>738</v>
      </c>
      <c r="D242" s="49" t="s">
        <v>17</v>
      </c>
      <c r="E242" s="37" t="s">
        <v>330</v>
      </c>
      <c r="F242" s="36" t="s">
        <v>343</v>
      </c>
      <c r="G242" s="39">
        <v>22000</v>
      </c>
      <c r="H242" s="39">
        <f t="shared" si="193"/>
        <v>631.4</v>
      </c>
      <c r="I242" s="39">
        <f t="shared" si="194"/>
        <v>668.8</v>
      </c>
      <c r="J242" s="39" cm="1">
        <f t="array" ref="J242">G242-(G242*TSS)</f>
        <v>20699.8</v>
      </c>
      <c r="K242" s="40">
        <f t="shared" ref="K242" si="240">IF((J242*12)&lt;=SMAX,0,IF(AND((J242*12)&gt;=SMIN2,(J242*12)&lt;=SMAXN2),(((J242*12)-SMIN2)*PORCN1)/12,IF(AND((J242*12)&gt;=SMIN3,(J242*12)&lt;=SMAXN3),(((((J242*12)-SMIN3)*PORCN2)+VAFN3)/12),(((((J242*12)-SMAXN4)*PORCN3)+VAFN4)/12))))</f>
        <v>0</v>
      </c>
      <c r="L242" s="39">
        <v>3753</v>
      </c>
      <c r="M242" s="41">
        <f t="shared" si="196"/>
        <v>18247</v>
      </c>
    </row>
    <row r="243" spans="1:13" x14ac:dyDescent="0.2">
      <c r="A243" s="42">
        <v>242</v>
      </c>
      <c r="B243" s="48" t="s">
        <v>739</v>
      </c>
      <c r="C243" s="36" t="s">
        <v>740</v>
      </c>
      <c r="D243" s="49" t="s">
        <v>23</v>
      </c>
      <c r="E243" s="37" t="s">
        <v>330</v>
      </c>
      <c r="F243" s="36" t="s">
        <v>322</v>
      </c>
      <c r="G243" s="39">
        <v>75000</v>
      </c>
      <c r="H243" s="39">
        <f t="shared" si="193"/>
        <v>2152.5</v>
      </c>
      <c r="I243" s="39">
        <f t="shared" si="194"/>
        <v>2280</v>
      </c>
      <c r="J243" s="39" cm="1">
        <f t="array" ref="J243">G243-(G243*TSS)</f>
        <v>70567.5</v>
      </c>
      <c r="K243" s="40">
        <f t="shared" ref="K243" si="241">IF((J243*12)&lt;=SMAX,0,IF(AND((J243*12)&gt;=SMIN2,(J243*12)&lt;=SMAXN2),(((J243*12)-SMIN2)*PORCN1)/12,IF(AND((J243*12)&gt;=SMIN3,(J243*12)&lt;=SMAXN3),(((((J243*12)-SMIN3)*PORCN2)+VAFN3)/12),(((((J243*12)-SMAXN4)*PORCN3)+VAFN4)/12))))</f>
        <v>6309.3498333333337</v>
      </c>
      <c r="L243" s="39">
        <v>7960.8</v>
      </c>
      <c r="M243" s="41">
        <f t="shared" si="196"/>
        <v>67039.199999999997</v>
      </c>
    </row>
    <row r="244" spans="1:13" x14ac:dyDescent="0.2">
      <c r="A244" s="36">
        <v>243</v>
      </c>
      <c r="B244" s="48" t="s">
        <v>741</v>
      </c>
      <c r="C244" s="36" t="s">
        <v>504</v>
      </c>
      <c r="D244" s="49" t="s">
        <v>17</v>
      </c>
      <c r="E244" s="37" t="s">
        <v>330</v>
      </c>
      <c r="F244" s="36" t="s">
        <v>343</v>
      </c>
      <c r="G244" s="39">
        <v>17600</v>
      </c>
      <c r="H244" s="39">
        <f t="shared" si="193"/>
        <v>505.12</v>
      </c>
      <c r="I244" s="39">
        <f t="shared" si="194"/>
        <v>535.04</v>
      </c>
      <c r="J244" s="39" cm="1">
        <f t="array" ref="J244">G244-(G244*TSS)</f>
        <v>16559.84</v>
      </c>
      <c r="K244" s="40">
        <f t="shared" ref="K244" si="242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39">
        <v>11844</v>
      </c>
      <c r="M244" s="41">
        <f t="shared" si="196"/>
        <v>5756</v>
      </c>
    </row>
    <row r="245" spans="1:13" x14ac:dyDescent="0.2">
      <c r="A245" s="42">
        <v>244</v>
      </c>
      <c r="B245" s="48" t="s">
        <v>742</v>
      </c>
      <c r="C245" s="36" t="s">
        <v>517</v>
      </c>
      <c r="D245" s="49" t="s">
        <v>23</v>
      </c>
      <c r="E245" s="37" t="s">
        <v>330</v>
      </c>
      <c r="F245" s="36" t="s">
        <v>322</v>
      </c>
      <c r="G245" s="39">
        <v>20000</v>
      </c>
      <c r="H245" s="39">
        <f t="shared" si="193"/>
        <v>574</v>
      </c>
      <c r="I245" s="39">
        <f t="shared" si="194"/>
        <v>608</v>
      </c>
      <c r="J245" s="39" cm="1">
        <f t="array" ref="J245">G245-(G245*TSS)</f>
        <v>18818</v>
      </c>
      <c r="K245" s="40">
        <f t="shared" ref="K245" si="243">IF((J245*12)&lt;=SMAX,0,IF(AND((J245*12)&gt;=SMIN2,(J245*12)&lt;=SMAXN2),(((J245*12)-SMIN2)*PORCN1)/12,IF(AND((J245*12)&gt;=SMIN3,(J245*12)&lt;=SMAXN3),(((((J245*12)-SMIN3)*PORCN2)+VAFN3)/12),(((((J245*12)-SMAXN4)*PORCN3)+VAFN4)/12))))</f>
        <v>0</v>
      </c>
      <c r="L245" s="39">
        <v>1207</v>
      </c>
      <c r="M245" s="41">
        <f t="shared" si="196"/>
        <v>18793</v>
      </c>
    </row>
    <row r="246" spans="1:13" x14ac:dyDescent="0.2">
      <c r="A246" s="36">
        <v>245</v>
      </c>
      <c r="B246" s="48" t="s">
        <v>743</v>
      </c>
      <c r="C246" s="36" t="s">
        <v>345</v>
      </c>
      <c r="D246" s="49" t="s">
        <v>23</v>
      </c>
      <c r="E246" s="37" t="s">
        <v>330</v>
      </c>
      <c r="F246" s="36" t="s">
        <v>346</v>
      </c>
      <c r="G246" s="39">
        <v>16500</v>
      </c>
      <c r="H246" s="39">
        <f t="shared" si="193"/>
        <v>473.55</v>
      </c>
      <c r="I246" s="39">
        <f t="shared" si="194"/>
        <v>501.6</v>
      </c>
      <c r="J246" s="39" cm="1">
        <f t="array" ref="J246">G246-(G246*TSS)</f>
        <v>15524.85</v>
      </c>
      <c r="K246" s="40">
        <f t="shared" ref="K246" si="244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39">
        <v>8644</v>
      </c>
      <c r="M246" s="41">
        <f t="shared" si="196"/>
        <v>7856</v>
      </c>
    </row>
    <row r="247" spans="1:13" x14ac:dyDescent="0.2">
      <c r="A247" s="42">
        <v>246</v>
      </c>
      <c r="B247" s="48" t="s">
        <v>744</v>
      </c>
      <c r="C247" s="36" t="s">
        <v>577</v>
      </c>
      <c r="D247" s="49" t="s">
        <v>23</v>
      </c>
      <c r="E247" s="37" t="s">
        <v>330</v>
      </c>
      <c r="F247" s="36" t="s">
        <v>346</v>
      </c>
      <c r="G247" s="39">
        <v>30000</v>
      </c>
      <c r="H247" s="39">
        <f t="shared" si="193"/>
        <v>861</v>
      </c>
      <c r="I247" s="39">
        <f t="shared" si="194"/>
        <v>912</v>
      </c>
      <c r="J247" s="39" cm="1">
        <f t="array" ref="J247">G247-(G247*TSS)</f>
        <v>28227</v>
      </c>
      <c r="K247" s="40">
        <f t="shared" ref="K247" si="245">IF((J247*12)&lt;=SMAX,0,IF(AND((J247*12)&gt;=SMIN2,(J247*12)&lt;=SMAXN2),(((J247*12)-SMIN2)*PORCN1)/12,IF(AND((J247*12)&gt;=SMIN3,(J247*12)&lt;=SMAXN3),(((((J247*12)-SMIN3)*PORCN2)+VAFN3)/12),(((((J247*12)-SMAXN4)*PORCN3)+VAFN4)/12))))</f>
        <v>0</v>
      </c>
      <c r="L247" s="39">
        <v>1502.5</v>
      </c>
      <c r="M247" s="41">
        <f t="shared" si="196"/>
        <v>28497.5</v>
      </c>
    </row>
    <row r="248" spans="1:13" x14ac:dyDescent="0.2">
      <c r="A248" s="36">
        <v>247</v>
      </c>
      <c r="B248" s="48" t="s">
        <v>745</v>
      </c>
      <c r="C248" s="36" t="s">
        <v>746</v>
      </c>
      <c r="D248" s="49" t="s">
        <v>23</v>
      </c>
      <c r="E248" s="37" t="s">
        <v>330</v>
      </c>
      <c r="F248" s="36" t="s">
        <v>620</v>
      </c>
      <c r="G248" s="39">
        <v>20000</v>
      </c>
      <c r="H248" s="39">
        <f t="shared" si="193"/>
        <v>574</v>
      </c>
      <c r="I248" s="39">
        <f t="shared" si="194"/>
        <v>608</v>
      </c>
      <c r="J248" s="39" cm="1">
        <f t="array" ref="J248">G248-(G248*TSS)</f>
        <v>18818</v>
      </c>
      <c r="K248" s="40">
        <f t="shared" ref="K248" si="246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39">
        <v>172.75</v>
      </c>
      <c r="M248" s="41">
        <f t="shared" si="196"/>
        <v>19827.25</v>
      </c>
    </row>
    <row r="249" spans="1:13" x14ac:dyDescent="0.2">
      <c r="A249" s="42">
        <v>248</v>
      </c>
      <c r="B249" s="48" t="s">
        <v>747</v>
      </c>
      <c r="C249" s="36" t="s">
        <v>748</v>
      </c>
      <c r="D249" s="49" t="s">
        <v>23</v>
      </c>
      <c r="E249" s="37" t="s">
        <v>330</v>
      </c>
      <c r="F249" s="36" t="s">
        <v>325</v>
      </c>
      <c r="G249" s="39">
        <v>30000</v>
      </c>
      <c r="H249" s="39">
        <f t="shared" si="193"/>
        <v>861</v>
      </c>
      <c r="I249" s="39">
        <f t="shared" si="194"/>
        <v>912</v>
      </c>
      <c r="J249" s="39" cm="1">
        <f t="array" ref="J249">G249-(G249*TSS)</f>
        <v>28227</v>
      </c>
      <c r="K249" s="40">
        <f t="shared" ref="K249" si="247">IF((J249*12)&lt;=SMAX,0,IF(AND((J249*12)&gt;=SMIN2,(J249*12)&lt;=SMAXN2),(((J249*12)-SMIN2)*PORCN1)/12,IF(AND((J249*12)&gt;=SMIN3,(J249*12)&lt;=SMAXN3),(((((J249*12)-SMIN3)*PORCN2)+VAFN3)/12),(((((J249*12)-SMAXN4)*PORCN3)+VAFN4)/12))))</f>
        <v>0</v>
      </c>
      <c r="L249" s="39">
        <v>10450.35</v>
      </c>
      <c r="M249" s="41">
        <f t="shared" si="196"/>
        <v>19549.650000000001</v>
      </c>
    </row>
    <row r="250" spans="1:13" x14ac:dyDescent="0.2">
      <c r="A250" s="36">
        <v>249</v>
      </c>
      <c r="B250" s="48" t="s">
        <v>749</v>
      </c>
      <c r="C250" s="36" t="s">
        <v>622</v>
      </c>
      <c r="D250" s="49" t="s">
        <v>17</v>
      </c>
      <c r="E250" s="37" t="s">
        <v>330</v>
      </c>
      <c r="F250" s="36" t="s">
        <v>512</v>
      </c>
      <c r="G250" s="39">
        <v>25000</v>
      </c>
      <c r="H250" s="39">
        <f t="shared" si="193"/>
        <v>717.5</v>
      </c>
      <c r="I250" s="39">
        <f t="shared" si="194"/>
        <v>760</v>
      </c>
      <c r="J250" s="39" cm="1">
        <f t="array" ref="J250">G250-(G250*TSS)</f>
        <v>23522.5</v>
      </c>
      <c r="K250" s="40">
        <f t="shared" ref="K250" si="248">IF((J250*12)&lt;=SMAX,0,IF(AND((J250*12)&gt;=SMIN2,(J250*12)&lt;=SMAXN2),(((J250*12)-SMIN2)*PORCN1)/12,IF(AND((J250*12)&gt;=SMIN3,(J250*12)&lt;=SMAXN3),(((((J250*12)-SMIN3)*PORCN2)+VAFN3)/12),(((((J250*12)-SMAXN4)*PORCN3)+VAFN4)/12))))</f>
        <v>0</v>
      </c>
      <c r="L250" s="39">
        <v>8389.06</v>
      </c>
      <c r="M250" s="41">
        <f t="shared" si="196"/>
        <v>16610.940000000002</v>
      </c>
    </row>
    <row r="251" spans="1:13" x14ac:dyDescent="0.2">
      <c r="A251" s="42">
        <v>250</v>
      </c>
      <c r="B251" s="48" t="s">
        <v>750</v>
      </c>
      <c r="C251" s="36" t="s">
        <v>751</v>
      </c>
      <c r="D251" s="49" t="s">
        <v>23</v>
      </c>
      <c r="E251" s="37" t="s">
        <v>330</v>
      </c>
      <c r="F251" s="36" t="s">
        <v>1080</v>
      </c>
      <c r="G251" s="39">
        <v>2500</v>
      </c>
      <c r="H251" s="39">
        <f t="shared" si="193"/>
        <v>71.75</v>
      </c>
      <c r="I251" s="39">
        <f t="shared" si="194"/>
        <v>76</v>
      </c>
      <c r="J251" s="39" cm="1">
        <f t="array" ref="J251">G251-(G251*TSS)</f>
        <v>2352.25</v>
      </c>
      <c r="K251" s="40">
        <f t="shared" ref="K251" si="249">IF((J251*12)&lt;=SMAX,0,IF(AND((J251*12)&gt;=SMIN2,(J251*12)&lt;=SMAXN2),(((J251*12)-SMIN2)*PORCN1)/12,IF(AND((J251*12)&gt;=SMIN3,(J251*12)&lt;=SMAXN3),(((((J251*12)-SMIN3)*PORCN2)+VAFN3)/12),(((((J251*12)-SMAXN4)*PORCN3)+VAFN4)/12))))</f>
        <v>0</v>
      </c>
      <c r="L251" s="39">
        <v>22015.67</v>
      </c>
      <c r="M251" s="41">
        <f t="shared" si="196"/>
        <v>-19515.669999999998</v>
      </c>
    </row>
    <row r="252" spans="1:13" x14ac:dyDescent="0.2">
      <c r="A252" s="36">
        <v>251</v>
      </c>
      <c r="B252" s="48" t="s">
        <v>752</v>
      </c>
      <c r="C252" s="36" t="s">
        <v>363</v>
      </c>
      <c r="D252" s="49" t="s">
        <v>23</v>
      </c>
      <c r="E252" s="37" t="s">
        <v>330</v>
      </c>
      <c r="F252" s="36" t="s">
        <v>322</v>
      </c>
      <c r="G252" s="39">
        <v>25000</v>
      </c>
      <c r="H252" s="39">
        <f t="shared" si="193"/>
        <v>717.5</v>
      </c>
      <c r="I252" s="39">
        <f t="shared" si="194"/>
        <v>760</v>
      </c>
      <c r="J252" s="39" cm="1">
        <f t="array" ref="J252">G252-(G252*TSS)</f>
        <v>23522.5</v>
      </c>
      <c r="K252" s="40">
        <f t="shared" ref="K252" si="250">IF((J252*12)&lt;=SMAX,0,IF(AND((J252*12)&gt;=SMIN2,(J252*12)&lt;=SMAXN2),(((J252*12)-SMIN2)*PORCN1)/12,IF(AND((J252*12)&gt;=SMIN3,(J252*12)&lt;=SMAXN3),(((((J252*12)-SMIN3)*PORCN2)+VAFN3)/12),(((((J252*12)-SMAXN4)*PORCN3)+VAFN4)/12))))</f>
        <v>0</v>
      </c>
      <c r="L252" s="39">
        <v>1502.5</v>
      </c>
      <c r="M252" s="41">
        <f t="shared" si="196"/>
        <v>23497.5</v>
      </c>
    </row>
    <row r="253" spans="1:13" x14ac:dyDescent="0.2">
      <c r="A253" s="42">
        <v>252</v>
      </c>
      <c r="B253" s="48" t="s">
        <v>753</v>
      </c>
      <c r="C253" s="36" t="s">
        <v>517</v>
      </c>
      <c r="D253" s="49" t="s">
        <v>23</v>
      </c>
      <c r="E253" s="37" t="s">
        <v>330</v>
      </c>
      <c r="F253" s="36" t="s">
        <v>322</v>
      </c>
      <c r="G253" s="39">
        <v>35000</v>
      </c>
      <c r="H253" s="39">
        <f t="shared" si="193"/>
        <v>1004.5</v>
      </c>
      <c r="I253" s="39">
        <f t="shared" si="194"/>
        <v>1064</v>
      </c>
      <c r="J253" s="39" cm="1">
        <f t="array" ref="J253">G253-(G253*TSS)</f>
        <v>32931.5</v>
      </c>
      <c r="K253" s="40">
        <f t="shared" ref="K253" si="251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39">
        <v>6278.72</v>
      </c>
      <c r="M253" s="41">
        <f t="shared" si="196"/>
        <v>28721.279999999999</v>
      </c>
    </row>
    <row r="254" spans="1:13" x14ac:dyDescent="0.2">
      <c r="A254" s="36">
        <v>253</v>
      </c>
      <c r="B254" s="48" t="s">
        <v>754</v>
      </c>
      <c r="C254" s="36" t="s">
        <v>509</v>
      </c>
      <c r="D254" s="49" t="s">
        <v>23</v>
      </c>
      <c r="E254" s="37" t="s">
        <v>330</v>
      </c>
      <c r="F254" s="36" t="s">
        <v>319</v>
      </c>
      <c r="G254" s="39">
        <v>50000</v>
      </c>
      <c r="H254" s="39">
        <f t="shared" si="193"/>
        <v>1435</v>
      </c>
      <c r="I254" s="39">
        <f t="shared" si="194"/>
        <v>1520</v>
      </c>
      <c r="J254" s="39" cm="1">
        <f t="array" ref="J254">G254-(G254*TSS)</f>
        <v>47045</v>
      </c>
      <c r="K254" s="40">
        <f t="shared" ref="K254" si="252">IF((J254*12)&lt;=SMAX,0,IF(AND((J254*12)&gt;=SMIN2,(J254*12)&lt;=SMAXN2),(((J254*12)-SMIN2)*PORCN1)/12,IF(AND((J254*12)&gt;=SMIN3,(J254*12)&lt;=SMAXN3),(((((J254*12)-SMIN3)*PORCN2)+VAFN3)/12),(((((J254*12)-SMAXN4)*PORCN3)+VAFN4)/12))))</f>
        <v>1853.9998749999997</v>
      </c>
      <c r="L254" s="39">
        <v>4831.6499999999996</v>
      </c>
      <c r="M254" s="41">
        <f t="shared" si="196"/>
        <v>45168.35</v>
      </c>
    </row>
    <row r="255" spans="1:13" x14ac:dyDescent="0.2">
      <c r="A255" s="42">
        <v>254</v>
      </c>
      <c r="B255" s="48" t="s">
        <v>755</v>
      </c>
      <c r="C255" s="36" t="s">
        <v>483</v>
      </c>
      <c r="D255" s="49" t="s">
        <v>17</v>
      </c>
      <c r="E255" s="37" t="s">
        <v>330</v>
      </c>
      <c r="F255" s="36" t="s">
        <v>489</v>
      </c>
      <c r="G255" s="39">
        <v>25000</v>
      </c>
      <c r="H255" s="39">
        <f t="shared" si="193"/>
        <v>717.5</v>
      </c>
      <c r="I255" s="39">
        <f t="shared" si="194"/>
        <v>760</v>
      </c>
      <c r="J255" s="39" cm="1">
        <f t="array" ref="J255">G255-(G255*TSS)</f>
        <v>23522.5</v>
      </c>
      <c r="K255" s="40">
        <f t="shared" ref="K255" si="253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39">
        <v>4344</v>
      </c>
      <c r="M255" s="41">
        <f t="shared" si="196"/>
        <v>20656</v>
      </c>
    </row>
    <row r="256" spans="1:13" x14ac:dyDescent="0.2">
      <c r="A256" s="36">
        <v>255</v>
      </c>
      <c r="B256" s="48" t="s">
        <v>756</v>
      </c>
      <c r="C256" s="36" t="s">
        <v>345</v>
      </c>
      <c r="D256" s="49" t="s">
        <v>23</v>
      </c>
      <c r="E256" s="37" t="s">
        <v>330</v>
      </c>
      <c r="F256" s="36" t="s">
        <v>346</v>
      </c>
      <c r="G256" s="39">
        <v>16500</v>
      </c>
      <c r="H256" s="39">
        <f t="shared" si="193"/>
        <v>473.55</v>
      </c>
      <c r="I256" s="39">
        <f t="shared" si="194"/>
        <v>501.6</v>
      </c>
      <c r="J256" s="39" cm="1">
        <f t="array" ref="J256">G256-(G256*TSS)</f>
        <v>15524.85</v>
      </c>
      <c r="K256" s="40">
        <f t="shared" ref="K256" si="254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39">
        <v>1502.5</v>
      </c>
      <c r="M256" s="41">
        <f t="shared" si="196"/>
        <v>14997.5</v>
      </c>
    </row>
    <row r="257" spans="1:13" x14ac:dyDescent="0.2">
      <c r="A257" s="42">
        <v>256</v>
      </c>
      <c r="B257" s="48" t="s">
        <v>757</v>
      </c>
      <c r="C257" s="36" t="s">
        <v>705</v>
      </c>
      <c r="D257" s="49" t="s">
        <v>23</v>
      </c>
      <c r="E257" s="37" t="s">
        <v>330</v>
      </c>
      <c r="F257" s="36" t="s">
        <v>393</v>
      </c>
      <c r="G257" s="39">
        <v>40000</v>
      </c>
      <c r="H257" s="39">
        <f t="shared" si="193"/>
        <v>1148</v>
      </c>
      <c r="I257" s="39">
        <f t="shared" si="194"/>
        <v>1216</v>
      </c>
      <c r="J257" s="39" cm="1">
        <f t="array" ref="J257">G257-(G257*TSS)</f>
        <v>37636</v>
      </c>
      <c r="K257" s="40">
        <f t="shared" ref="K257" si="255">IF((J257*12)&lt;=SMAX,0,IF(AND((J257*12)&gt;=SMIN2,(J257*12)&lt;=SMAXN2),(((J257*12)-SMIN2)*PORCN1)/12,IF(AND((J257*12)&gt;=SMIN3,(J257*12)&lt;=SMAXN3),(((((J257*12)-SMIN3)*PORCN2)+VAFN3)/12),(((((J257*12)-SMAXN4)*PORCN3)+VAFN4)/12))))</f>
        <v>442.64987499999984</v>
      </c>
      <c r="L257" s="39">
        <v>3832.83</v>
      </c>
      <c r="M257" s="41">
        <f t="shared" si="196"/>
        <v>36167.17</v>
      </c>
    </row>
    <row r="258" spans="1:13" x14ac:dyDescent="0.2">
      <c r="A258" s="36">
        <v>257</v>
      </c>
      <c r="B258" s="48" t="s">
        <v>758</v>
      </c>
      <c r="C258" s="36" t="s">
        <v>517</v>
      </c>
      <c r="D258" s="49" t="s">
        <v>23</v>
      </c>
      <c r="E258" s="37" t="s">
        <v>330</v>
      </c>
      <c r="F258" s="36" t="s">
        <v>322</v>
      </c>
      <c r="G258" s="39">
        <v>30000</v>
      </c>
      <c r="H258" s="39">
        <f t="shared" si="193"/>
        <v>861</v>
      </c>
      <c r="I258" s="39">
        <f t="shared" si="194"/>
        <v>912</v>
      </c>
      <c r="J258" s="39" cm="1">
        <f t="array" ref="J258">G258-(G258*TSS)</f>
        <v>28227</v>
      </c>
      <c r="K258" s="40">
        <f t="shared" ref="K258" si="256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39">
        <v>2831.65</v>
      </c>
      <c r="M258" s="41">
        <f t="shared" si="196"/>
        <v>27168.35</v>
      </c>
    </row>
    <row r="259" spans="1:13" x14ac:dyDescent="0.2">
      <c r="A259" s="42">
        <v>258</v>
      </c>
      <c r="B259" s="48" t="s">
        <v>759</v>
      </c>
      <c r="C259" s="36" t="s">
        <v>760</v>
      </c>
      <c r="D259" s="49" t="s">
        <v>17</v>
      </c>
      <c r="E259" s="37" t="s">
        <v>330</v>
      </c>
      <c r="F259" s="36" t="s">
        <v>343</v>
      </c>
      <c r="G259" s="39">
        <v>25000</v>
      </c>
      <c r="H259" s="39">
        <f t="shared" si="193"/>
        <v>717.5</v>
      </c>
      <c r="I259" s="39">
        <f t="shared" si="194"/>
        <v>760</v>
      </c>
      <c r="J259" s="39" cm="1">
        <f t="array" ref="J259">G259-(G259*TSS)</f>
        <v>23522.5</v>
      </c>
      <c r="K259" s="40">
        <f t="shared" ref="K259" si="257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39">
        <v>3598</v>
      </c>
      <c r="M259" s="41">
        <f t="shared" si="196"/>
        <v>21402</v>
      </c>
    </row>
    <row r="260" spans="1:13" x14ac:dyDescent="0.2">
      <c r="A260" s="36">
        <v>259</v>
      </c>
      <c r="B260" s="48" t="s">
        <v>761</v>
      </c>
      <c r="C260" s="36" t="s">
        <v>524</v>
      </c>
      <c r="D260" s="49" t="s">
        <v>23</v>
      </c>
      <c r="E260" s="37" t="s">
        <v>330</v>
      </c>
      <c r="F260" s="36" t="s">
        <v>620</v>
      </c>
      <c r="G260" s="39">
        <v>45000</v>
      </c>
      <c r="H260" s="39">
        <f t="shared" si="193"/>
        <v>1291.5</v>
      </c>
      <c r="I260" s="39">
        <f t="shared" si="194"/>
        <v>1368</v>
      </c>
      <c r="J260" s="39" cm="1">
        <f t="array" ref="J260">G260-(G260*TSS)</f>
        <v>42340.5</v>
      </c>
      <c r="K260" s="40">
        <f t="shared" ref="K260" si="258">IF((J260*12)&lt;=SMAX,0,IF(AND((J260*12)&gt;=SMIN2,(J260*12)&lt;=SMAXN2),(((J260*12)-SMIN2)*PORCN1)/12,IF(AND((J260*12)&gt;=SMIN3,(J260*12)&lt;=SMAXN3),(((((J260*12)-SMIN3)*PORCN2)+VAFN3)/12),(((((J260*12)-SMAXN4)*PORCN3)+VAFN4)/12))))</f>
        <v>1148.3248749999998</v>
      </c>
      <c r="L260" s="39">
        <v>1798</v>
      </c>
      <c r="M260" s="41">
        <f t="shared" si="196"/>
        <v>43202</v>
      </c>
    </row>
    <row r="261" spans="1:13" x14ac:dyDescent="0.2">
      <c r="A261" s="42">
        <v>260</v>
      </c>
      <c r="B261" s="48" t="s">
        <v>762</v>
      </c>
      <c r="C261" s="36" t="s">
        <v>478</v>
      </c>
      <c r="D261" s="49" t="s">
        <v>17</v>
      </c>
      <c r="E261" s="37" t="s">
        <v>330</v>
      </c>
      <c r="F261" s="36" t="s">
        <v>325</v>
      </c>
      <c r="G261" s="39">
        <v>40000</v>
      </c>
      <c r="H261" s="39">
        <f t="shared" si="193"/>
        <v>1148</v>
      </c>
      <c r="I261" s="39">
        <f t="shared" si="194"/>
        <v>1216</v>
      </c>
      <c r="J261" s="39" cm="1">
        <f t="array" ref="J261">G261-(G261*TSS)</f>
        <v>37636</v>
      </c>
      <c r="K261" s="40">
        <f t="shared" ref="K261" si="259">IF((J261*12)&lt;=SMAX,0,IF(AND((J261*12)&gt;=SMIN2,(J261*12)&lt;=SMAXN2),(((J261*12)-SMIN2)*PORCN1)/12,IF(AND((J261*12)&gt;=SMIN3,(J261*12)&lt;=SMAXN3),(((((J261*12)-SMIN3)*PORCN2)+VAFN3)/12),(((((J261*12)-SMAXN4)*PORCN3)+VAFN4)/12))))</f>
        <v>442.64987499999984</v>
      </c>
      <c r="L261" s="39">
        <v>2093.5</v>
      </c>
      <c r="M261" s="41">
        <f t="shared" si="196"/>
        <v>37906.5</v>
      </c>
    </row>
    <row r="262" spans="1:13" x14ac:dyDescent="0.2">
      <c r="A262" s="36">
        <v>261</v>
      </c>
      <c r="B262" s="48" t="s">
        <v>763</v>
      </c>
      <c r="C262" s="36" t="s">
        <v>363</v>
      </c>
      <c r="D262" s="49" t="s">
        <v>23</v>
      </c>
      <c r="E262" s="37" t="s">
        <v>330</v>
      </c>
      <c r="F262" s="36" t="s">
        <v>322</v>
      </c>
      <c r="G262" s="39">
        <v>30000</v>
      </c>
      <c r="H262" s="39">
        <f t="shared" ref="H262:H325" si="260">2.87%*G262</f>
        <v>861</v>
      </c>
      <c r="I262" s="39">
        <f t="shared" ref="I262:I325" si="261">3.04%*G262</f>
        <v>912</v>
      </c>
      <c r="J262" s="39" cm="1">
        <f t="array" ref="J262">G262-(G262*TSS)</f>
        <v>28227</v>
      </c>
      <c r="K262" s="40">
        <f t="shared" ref="K262" si="262">IF((J262*12)&lt;=SMAX,0,IF(AND((J262*12)&gt;=SMIN2,(J262*12)&lt;=SMAXN2),(((J262*12)-SMIN2)*PORCN1)/12,IF(AND((J262*12)&gt;=SMIN3,(J262*12)&lt;=SMAXN3),(((((J262*12)-SMIN3)*PORCN2)+VAFN3)/12),(((((J262*12)-SMAXN4)*PORCN3)+VAFN4)/12))))</f>
        <v>0</v>
      </c>
      <c r="L262" s="39">
        <v>1798</v>
      </c>
      <c r="M262" s="41">
        <f t="shared" ref="M262:M325" si="263">+G262-L262</f>
        <v>28202</v>
      </c>
    </row>
    <row r="263" spans="1:13" x14ac:dyDescent="0.2">
      <c r="A263" s="42">
        <v>262</v>
      </c>
      <c r="B263" s="48" t="s">
        <v>764</v>
      </c>
      <c r="C263" s="36" t="s">
        <v>363</v>
      </c>
      <c r="D263" s="49" t="s">
        <v>23</v>
      </c>
      <c r="E263" s="37" t="s">
        <v>330</v>
      </c>
      <c r="F263" s="36" t="s">
        <v>322</v>
      </c>
      <c r="G263" s="39">
        <v>30000</v>
      </c>
      <c r="H263" s="39">
        <f t="shared" si="260"/>
        <v>861</v>
      </c>
      <c r="I263" s="39">
        <f t="shared" si="261"/>
        <v>912</v>
      </c>
      <c r="J263" s="39" cm="1">
        <f t="array" ref="J263">G263-(G263*TSS)</f>
        <v>28227</v>
      </c>
      <c r="K263" s="40">
        <f t="shared" ref="K263" si="264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39">
        <v>9177.65</v>
      </c>
      <c r="M263" s="41">
        <f t="shared" si="263"/>
        <v>20822.349999999999</v>
      </c>
    </row>
    <row r="264" spans="1:13" x14ac:dyDescent="0.2">
      <c r="A264" s="36">
        <v>263</v>
      </c>
      <c r="B264" s="48" t="s">
        <v>765</v>
      </c>
      <c r="C264" s="36" t="s">
        <v>604</v>
      </c>
      <c r="D264" s="49" t="s">
        <v>17</v>
      </c>
      <c r="E264" s="37" t="s">
        <v>330</v>
      </c>
      <c r="F264" s="36" t="s">
        <v>322</v>
      </c>
      <c r="G264" s="39">
        <v>35000</v>
      </c>
      <c r="H264" s="39">
        <f t="shared" si="260"/>
        <v>1004.5</v>
      </c>
      <c r="I264" s="39">
        <f t="shared" si="261"/>
        <v>1064</v>
      </c>
      <c r="J264" s="39" cm="1">
        <f t="array" ref="J264">G264-(G264*TSS)</f>
        <v>32931.5</v>
      </c>
      <c r="K264" s="40">
        <f t="shared" ref="K264" si="265">IF((J264*12)&lt;=SMAX,0,IF(AND((J264*12)&gt;=SMIN2,(J264*12)&lt;=SMAXN2),(((J264*12)-SMIN2)*PORCN1)/12,IF(AND((J264*12)&gt;=SMIN3,(J264*12)&lt;=SMAXN3),(((((J264*12)-SMIN3)*PORCN2)+VAFN3)/12),(((((J264*12)-SMAXN4)*PORCN3)+VAFN4)/12))))</f>
        <v>0</v>
      </c>
      <c r="L264" s="39">
        <v>1502.5</v>
      </c>
      <c r="M264" s="41">
        <f t="shared" si="263"/>
        <v>33497.5</v>
      </c>
    </row>
    <row r="265" spans="1:13" x14ac:dyDescent="0.2">
      <c r="A265" s="42">
        <v>264</v>
      </c>
      <c r="B265" s="48" t="s">
        <v>766</v>
      </c>
      <c r="C265" s="36" t="s">
        <v>517</v>
      </c>
      <c r="D265" s="49" t="s">
        <v>23</v>
      </c>
      <c r="E265" s="37" t="s">
        <v>330</v>
      </c>
      <c r="F265" s="36" t="s">
        <v>322</v>
      </c>
      <c r="G265" s="39">
        <v>30000</v>
      </c>
      <c r="H265" s="39">
        <f t="shared" si="260"/>
        <v>861</v>
      </c>
      <c r="I265" s="39">
        <f t="shared" si="261"/>
        <v>912</v>
      </c>
      <c r="J265" s="39" cm="1">
        <f t="array" ref="J265">G265-(G265*TSS)</f>
        <v>28227</v>
      </c>
      <c r="K265" s="40">
        <f t="shared" ref="K265" si="266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39">
        <v>2684.5</v>
      </c>
      <c r="M265" s="41">
        <f t="shared" si="263"/>
        <v>27315.5</v>
      </c>
    </row>
    <row r="266" spans="1:13" x14ac:dyDescent="0.2">
      <c r="A266" s="36">
        <v>265</v>
      </c>
      <c r="B266" s="48" t="s">
        <v>767</v>
      </c>
      <c r="C266" s="36" t="s">
        <v>768</v>
      </c>
      <c r="D266" s="49" t="s">
        <v>23</v>
      </c>
      <c r="E266" s="37" t="s">
        <v>330</v>
      </c>
      <c r="F266" s="36" t="s">
        <v>366</v>
      </c>
      <c r="G266" s="39">
        <v>40000</v>
      </c>
      <c r="H266" s="39">
        <f t="shared" si="260"/>
        <v>1148</v>
      </c>
      <c r="I266" s="39">
        <f t="shared" si="261"/>
        <v>1216</v>
      </c>
      <c r="J266" s="39" cm="1">
        <f t="array" ref="J266">G266-(G266*TSS)</f>
        <v>37636</v>
      </c>
      <c r="K266" s="40">
        <f t="shared" ref="K266" si="267">IF((J266*12)&lt;=SMAX,0,IF(AND((J266*12)&gt;=SMIN2,(J266*12)&lt;=SMAXN2),(((J266*12)-SMIN2)*PORCN1)/12,IF(AND((J266*12)&gt;=SMIN3,(J266*12)&lt;=SMAXN3),(((((J266*12)-SMIN3)*PORCN2)+VAFN3)/12),(((((J266*12)-SMAXN4)*PORCN3)+VAFN4)/12))))</f>
        <v>442.64987499999984</v>
      </c>
      <c r="L266" s="39">
        <v>2093.5</v>
      </c>
      <c r="M266" s="41">
        <f t="shared" si="263"/>
        <v>37906.5</v>
      </c>
    </row>
    <row r="267" spans="1:13" x14ac:dyDescent="0.2">
      <c r="A267" s="42">
        <v>266</v>
      </c>
      <c r="B267" s="48" t="s">
        <v>769</v>
      </c>
      <c r="C267" s="36" t="s">
        <v>770</v>
      </c>
      <c r="D267" s="49" t="s">
        <v>17</v>
      </c>
      <c r="E267" s="37" t="s">
        <v>330</v>
      </c>
      <c r="F267" s="36" t="s">
        <v>322</v>
      </c>
      <c r="G267" s="39">
        <v>25000</v>
      </c>
      <c r="H267" s="39">
        <f t="shared" si="260"/>
        <v>717.5</v>
      </c>
      <c r="I267" s="39">
        <f t="shared" si="261"/>
        <v>760</v>
      </c>
      <c r="J267" s="39" cm="1">
        <f t="array" ref="J267">G267-(G267*TSS)</f>
        <v>23522.5</v>
      </c>
      <c r="K267" s="40">
        <f t="shared" ref="K267" si="268">IF((J267*12)&lt;=SMAX,0,IF(AND((J267*12)&gt;=SMIN2,(J267*12)&lt;=SMAXN2),(((J267*12)-SMIN2)*PORCN1)/12,IF(AND((J267*12)&gt;=SMIN3,(J267*12)&lt;=SMAXN3),(((((J267*12)-SMIN3)*PORCN2)+VAFN3)/12),(((((J267*12)-SMAXN4)*PORCN3)+VAFN4)/12))))</f>
        <v>0</v>
      </c>
      <c r="L267" s="39">
        <v>9298.5</v>
      </c>
      <c r="M267" s="41">
        <f t="shared" si="263"/>
        <v>15701.5</v>
      </c>
    </row>
    <row r="268" spans="1:13" x14ac:dyDescent="0.2">
      <c r="A268" s="36">
        <v>267</v>
      </c>
      <c r="B268" s="48" t="s">
        <v>771</v>
      </c>
      <c r="C268" s="36" t="s">
        <v>772</v>
      </c>
      <c r="D268" s="49" t="s">
        <v>17</v>
      </c>
      <c r="E268" s="37" t="s">
        <v>330</v>
      </c>
      <c r="F268" s="36" t="s">
        <v>325</v>
      </c>
      <c r="G268" s="39">
        <v>45000</v>
      </c>
      <c r="H268" s="39">
        <f t="shared" si="260"/>
        <v>1291.5</v>
      </c>
      <c r="I268" s="39">
        <f t="shared" si="261"/>
        <v>1368</v>
      </c>
      <c r="J268" s="39" cm="1">
        <f t="array" ref="J268">G268-(G268*TSS)</f>
        <v>42340.5</v>
      </c>
      <c r="K268" s="40">
        <f t="shared" ref="K268" si="269">IF((J268*12)&lt;=SMAX,0,IF(AND((J268*12)&gt;=SMIN2,(J268*12)&lt;=SMAXN2),(((J268*12)-SMIN2)*PORCN1)/12,IF(AND((J268*12)&gt;=SMIN3,(J268*12)&lt;=SMAXN3),(((((J268*12)-SMIN3)*PORCN2)+VAFN3)/12),(((((J268*12)-SMAXN4)*PORCN3)+VAFN4)/12))))</f>
        <v>1148.3248749999998</v>
      </c>
      <c r="L268" s="39">
        <v>17278.400000000001</v>
      </c>
      <c r="M268" s="41">
        <f t="shared" si="263"/>
        <v>27721.599999999999</v>
      </c>
    </row>
    <row r="269" spans="1:13" x14ac:dyDescent="0.2">
      <c r="A269" s="42">
        <v>268</v>
      </c>
      <c r="B269" s="48" t="s">
        <v>773</v>
      </c>
      <c r="C269" s="36" t="s">
        <v>774</v>
      </c>
      <c r="D269" s="49" t="s">
        <v>17</v>
      </c>
      <c r="E269" s="37" t="s">
        <v>330</v>
      </c>
      <c r="F269" s="36" t="s">
        <v>322</v>
      </c>
      <c r="G269" s="39">
        <v>35000</v>
      </c>
      <c r="H269" s="39">
        <f t="shared" si="260"/>
        <v>1004.5</v>
      </c>
      <c r="I269" s="39">
        <f t="shared" si="261"/>
        <v>1064</v>
      </c>
      <c r="J269" s="39" cm="1">
        <f t="array" ref="J269">G269-(G269*TSS)</f>
        <v>32931.5</v>
      </c>
      <c r="K269" s="40">
        <f t="shared" ref="K269" si="270">IF((J269*12)&lt;=SMAX,0,IF(AND((J269*12)&gt;=SMIN2,(J269*12)&lt;=SMAXN2),(((J269*12)-SMIN2)*PORCN1)/12,IF(AND((J269*12)&gt;=SMIN3,(J269*12)&lt;=SMAXN3),(((((J269*12)-SMIN3)*PORCN2)+VAFN3)/12),(((((J269*12)-SMAXN4)*PORCN3)+VAFN4)/12))))</f>
        <v>0</v>
      </c>
      <c r="L269" s="39">
        <v>1798</v>
      </c>
      <c r="M269" s="41">
        <f t="shared" si="263"/>
        <v>33202</v>
      </c>
    </row>
    <row r="270" spans="1:13" x14ac:dyDescent="0.2">
      <c r="A270" s="36">
        <v>269</v>
      </c>
      <c r="B270" s="48" t="s">
        <v>775</v>
      </c>
      <c r="C270" s="36" t="s">
        <v>592</v>
      </c>
      <c r="D270" s="49" t="s">
        <v>17</v>
      </c>
      <c r="E270" s="37" t="s">
        <v>330</v>
      </c>
      <c r="F270" s="36" t="s">
        <v>322</v>
      </c>
      <c r="G270" s="39">
        <v>25000</v>
      </c>
      <c r="H270" s="39">
        <f t="shared" si="260"/>
        <v>717.5</v>
      </c>
      <c r="I270" s="39">
        <f t="shared" si="261"/>
        <v>760</v>
      </c>
      <c r="J270" s="39" cm="1">
        <f t="array" ref="J270">G270-(G270*TSS)</f>
        <v>23522.5</v>
      </c>
      <c r="K270" s="40">
        <f t="shared" ref="K270" si="271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39">
        <v>8844</v>
      </c>
      <c r="M270" s="41">
        <f t="shared" si="263"/>
        <v>16156</v>
      </c>
    </row>
    <row r="271" spans="1:13" x14ac:dyDescent="0.2">
      <c r="A271" s="42">
        <v>270</v>
      </c>
      <c r="B271" s="48" t="s">
        <v>776</v>
      </c>
      <c r="C271" s="36" t="s">
        <v>517</v>
      </c>
      <c r="D271" s="49" t="s">
        <v>23</v>
      </c>
      <c r="E271" s="37" t="s">
        <v>330</v>
      </c>
      <c r="F271" s="36" t="s">
        <v>322</v>
      </c>
      <c r="G271" s="39">
        <v>40000</v>
      </c>
      <c r="H271" s="39">
        <f t="shared" si="260"/>
        <v>1148</v>
      </c>
      <c r="I271" s="39">
        <f t="shared" si="261"/>
        <v>1216</v>
      </c>
      <c r="J271" s="39" cm="1">
        <f t="array" ref="J271">G271-(G271*TSS)</f>
        <v>37636</v>
      </c>
      <c r="K271" s="40">
        <f t="shared" ref="K271" si="272">IF((J271*12)&lt;=SMAX,0,IF(AND((J271*12)&gt;=SMIN2,(J271*12)&lt;=SMAXN2),(((J271*12)-SMIN2)*PORCN1)/12,IF(AND((J271*12)&gt;=SMIN3,(J271*12)&lt;=SMAXN3),(((((J271*12)-SMIN3)*PORCN2)+VAFN3)/12),(((((J271*12)-SMAXN4)*PORCN3)+VAFN4)/12))))</f>
        <v>442.64987499999984</v>
      </c>
      <c r="L271" s="39">
        <v>5952.9</v>
      </c>
      <c r="M271" s="41">
        <f t="shared" si="263"/>
        <v>34047.1</v>
      </c>
    </row>
    <row r="272" spans="1:13" x14ac:dyDescent="0.2">
      <c r="A272" s="36">
        <v>271</v>
      </c>
      <c r="B272" s="48" t="s">
        <v>777</v>
      </c>
      <c r="C272" s="36" t="s">
        <v>363</v>
      </c>
      <c r="D272" s="49" t="s">
        <v>23</v>
      </c>
      <c r="E272" s="37" t="s">
        <v>330</v>
      </c>
      <c r="F272" s="36" t="s">
        <v>322</v>
      </c>
      <c r="G272" s="39">
        <v>30000</v>
      </c>
      <c r="H272" s="39">
        <f t="shared" si="260"/>
        <v>861</v>
      </c>
      <c r="I272" s="39">
        <f t="shared" si="261"/>
        <v>912</v>
      </c>
      <c r="J272" s="39" cm="1">
        <f t="array" ref="J272">G272-(G272*TSS)</f>
        <v>28227</v>
      </c>
      <c r="K272" s="40">
        <f t="shared" ref="K272" si="273">IF((J272*12)&lt;=SMAX,0,IF(AND((J272*12)&gt;=SMIN2,(J272*12)&lt;=SMAXN2),(((J272*12)-SMIN2)*PORCN1)/12,IF(AND((J272*12)&gt;=SMIN3,(J272*12)&lt;=SMAXN3),(((((J272*12)-SMIN3)*PORCN2)+VAFN3)/12),(((((J272*12)-SMAXN4)*PORCN3)+VAFN4)/12))))</f>
        <v>0</v>
      </c>
      <c r="L272" s="39">
        <v>13817.75</v>
      </c>
      <c r="M272" s="41">
        <f t="shared" si="263"/>
        <v>16182.25</v>
      </c>
    </row>
    <row r="273" spans="1:13" x14ac:dyDescent="0.2">
      <c r="A273" s="42">
        <v>272</v>
      </c>
      <c r="B273" s="48" t="s">
        <v>778</v>
      </c>
      <c r="C273" s="36" t="s">
        <v>363</v>
      </c>
      <c r="D273" s="49" t="s">
        <v>23</v>
      </c>
      <c r="E273" s="37" t="s">
        <v>330</v>
      </c>
      <c r="F273" s="36" t="s">
        <v>322</v>
      </c>
      <c r="G273" s="39">
        <v>30000</v>
      </c>
      <c r="H273" s="39">
        <f t="shared" si="260"/>
        <v>861</v>
      </c>
      <c r="I273" s="39">
        <f t="shared" si="261"/>
        <v>912</v>
      </c>
      <c r="J273" s="39" cm="1">
        <f t="array" ref="J273">G273-(G273*TSS)</f>
        <v>28227</v>
      </c>
      <c r="K273" s="40">
        <f t="shared" ref="K273" si="274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39">
        <v>1591.15</v>
      </c>
      <c r="M273" s="41">
        <f t="shared" si="263"/>
        <v>28408.85</v>
      </c>
    </row>
    <row r="274" spans="1:13" x14ac:dyDescent="0.2">
      <c r="A274" s="36">
        <v>273</v>
      </c>
      <c r="B274" s="48" t="s">
        <v>779</v>
      </c>
      <c r="C274" s="36" t="s">
        <v>780</v>
      </c>
      <c r="D274" s="49" t="s">
        <v>23</v>
      </c>
      <c r="E274" s="37" t="s">
        <v>330</v>
      </c>
      <c r="F274" s="36" t="s">
        <v>322</v>
      </c>
      <c r="G274" s="39">
        <v>30000</v>
      </c>
      <c r="H274" s="39">
        <f t="shared" si="260"/>
        <v>861</v>
      </c>
      <c r="I274" s="39">
        <f t="shared" si="261"/>
        <v>912</v>
      </c>
      <c r="J274" s="39" cm="1">
        <f t="array" ref="J274">G274-(G274*TSS)</f>
        <v>28227</v>
      </c>
      <c r="K274" s="40">
        <f t="shared" ref="K274" si="275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39">
        <v>9444.7099999999991</v>
      </c>
      <c r="M274" s="41">
        <f t="shared" si="263"/>
        <v>20555.29</v>
      </c>
    </row>
    <row r="275" spans="1:13" x14ac:dyDescent="0.2">
      <c r="A275" s="42">
        <v>274</v>
      </c>
      <c r="B275" s="48" t="s">
        <v>781</v>
      </c>
      <c r="C275" s="36" t="s">
        <v>517</v>
      </c>
      <c r="D275" s="49" t="s">
        <v>23</v>
      </c>
      <c r="E275" s="37" t="s">
        <v>330</v>
      </c>
      <c r="F275" s="36" t="s">
        <v>322</v>
      </c>
      <c r="G275" s="39">
        <v>25000</v>
      </c>
      <c r="H275" s="39">
        <f t="shared" si="260"/>
        <v>717.5</v>
      </c>
      <c r="I275" s="39">
        <f t="shared" si="261"/>
        <v>760</v>
      </c>
      <c r="J275" s="39" cm="1">
        <f t="array" ref="J275">G275-(G275*TSS)</f>
        <v>23522.5</v>
      </c>
      <c r="K275" s="40">
        <f t="shared" ref="K275" si="276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39">
        <v>6844</v>
      </c>
      <c r="M275" s="41">
        <f t="shared" si="263"/>
        <v>18156</v>
      </c>
    </row>
    <row r="276" spans="1:13" x14ac:dyDescent="0.2">
      <c r="A276" s="36">
        <v>275</v>
      </c>
      <c r="B276" s="48" t="s">
        <v>782</v>
      </c>
      <c r="C276" s="36" t="s">
        <v>517</v>
      </c>
      <c r="D276" s="49" t="s">
        <v>23</v>
      </c>
      <c r="E276" s="37" t="s">
        <v>330</v>
      </c>
      <c r="F276" s="36" t="s">
        <v>322</v>
      </c>
      <c r="G276" s="39">
        <v>26500</v>
      </c>
      <c r="H276" s="39">
        <f t="shared" si="260"/>
        <v>760.55</v>
      </c>
      <c r="I276" s="39">
        <f t="shared" si="261"/>
        <v>805.6</v>
      </c>
      <c r="J276" s="39" cm="1">
        <f t="array" ref="J276">G276-(G276*TSS)</f>
        <v>24933.85</v>
      </c>
      <c r="K276" s="40">
        <f t="shared" ref="K276" si="277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39">
        <v>12002.25</v>
      </c>
      <c r="M276" s="41">
        <f t="shared" si="263"/>
        <v>14497.75</v>
      </c>
    </row>
    <row r="277" spans="1:13" x14ac:dyDescent="0.2">
      <c r="A277" s="42">
        <v>276</v>
      </c>
      <c r="B277" s="48" t="s">
        <v>783</v>
      </c>
      <c r="C277" s="36" t="s">
        <v>784</v>
      </c>
      <c r="D277" s="49" t="s">
        <v>23</v>
      </c>
      <c r="E277" s="37" t="s">
        <v>330</v>
      </c>
      <c r="F277" s="36" t="s">
        <v>322</v>
      </c>
      <c r="G277" s="39">
        <v>26250</v>
      </c>
      <c r="H277" s="39">
        <f t="shared" si="260"/>
        <v>753.375</v>
      </c>
      <c r="I277" s="39">
        <f t="shared" si="261"/>
        <v>798</v>
      </c>
      <c r="J277" s="39" cm="1">
        <f t="array" ref="J277">G277-(G277*TSS)</f>
        <v>24698.625</v>
      </c>
      <c r="K277" s="40">
        <f t="shared" ref="K277" si="278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39">
        <v>1798</v>
      </c>
      <c r="M277" s="41">
        <f t="shared" si="263"/>
        <v>24452</v>
      </c>
    </row>
    <row r="278" spans="1:13" x14ac:dyDescent="0.2">
      <c r="A278" s="36">
        <v>277</v>
      </c>
      <c r="B278" s="48" t="s">
        <v>785</v>
      </c>
      <c r="C278" s="36" t="s">
        <v>662</v>
      </c>
      <c r="D278" s="49" t="s">
        <v>17</v>
      </c>
      <c r="E278" s="37" t="s">
        <v>330</v>
      </c>
      <c r="F278" s="36" t="s">
        <v>322</v>
      </c>
      <c r="G278" s="39">
        <v>30000</v>
      </c>
      <c r="H278" s="39">
        <f t="shared" si="260"/>
        <v>861</v>
      </c>
      <c r="I278" s="39">
        <f t="shared" si="261"/>
        <v>912</v>
      </c>
      <c r="J278" s="39" cm="1">
        <f t="array" ref="J278">G278-(G278*TSS)</f>
        <v>28227</v>
      </c>
      <c r="K278" s="40">
        <f t="shared" ref="K278" si="279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39">
        <v>1502.5</v>
      </c>
      <c r="M278" s="41">
        <f t="shared" si="263"/>
        <v>28497.5</v>
      </c>
    </row>
    <row r="279" spans="1:13" x14ac:dyDescent="0.2">
      <c r="A279" s="42">
        <v>278</v>
      </c>
      <c r="B279" s="48" t="s">
        <v>786</v>
      </c>
      <c r="C279" s="36" t="s">
        <v>517</v>
      </c>
      <c r="D279" s="49" t="s">
        <v>23</v>
      </c>
      <c r="E279" s="37" t="s">
        <v>330</v>
      </c>
      <c r="F279" s="36" t="s">
        <v>322</v>
      </c>
      <c r="G279" s="39">
        <v>25000</v>
      </c>
      <c r="H279" s="39">
        <f t="shared" si="260"/>
        <v>717.5</v>
      </c>
      <c r="I279" s="39">
        <f t="shared" si="261"/>
        <v>760</v>
      </c>
      <c r="J279" s="39" cm="1">
        <f t="array" ref="J279">G279-(G279*TSS)</f>
        <v>23522.5</v>
      </c>
      <c r="K279" s="40">
        <f t="shared" ref="K279" si="280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39">
        <v>1502.5</v>
      </c>
      <c r="M279" s="41">
        <f t="shared" si="263"/>
        <v>23497.5</v>
      </c>
    </row>
    <row r="280" spans="1:13" x14ac:dyDescent="0.2">
      <c r="A280" s="36">
        <v>279</v>
      </c>
      <c r="B280" s="48" t="s">
        <v>787</v>
      </c>
      <c r="C280" s="36" t="s">
        <v>788</v>
      </c>
      <c r="D280" s="49" t="s">
        <v>23</v>
      </c>
      <c r="E280" s="37" t="s">
        <v>330</v>
      </c>
      <c r="F280" s="36" t="s">
        <v>620</v>
      </c>
      <c r="G280" s="39">
        <v>30000</v>
      </c>
      <c r="H280" s="39">
        <f t="shared" si="260"/>
        <v>861</v>
      </c>
      <c r="I280" s="39">
        <f t="shared" si="261"/>
        <v>912</v>
      </c>
      <c r="J280" s="39" cm="1">
        <f t="array" ref="J280">G280-(G280*TSS)</f>
        <v>28227</v>
      </c>
      <c r="K280" s="40">
        <f t="shared" ref="K280" si="281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39">
        <v>1065.1600000000001</v>
      </c>
      <c r="M280" s="41">
        <f t="shared" si="263"/>
        <v>28934.84</v>
      </c>
    </row>
    <row r="281" spans="1:13" x14ac:dyDescent="0.2">
      <c r="A281" s="42">
        <v>280</v>
      </c>
      <c r="B281" s="48" t="s">
        <v>789</v>
      </c>
      <c r="C281" s="36" t="s">
        <v>517</v>
      </c>
      <c r="D281" s="49" t="s">
        <v>17</v>
      </c>
      <c r="E281" s="37" t="s">
        <v>330</v>
      </c>
      <c r="F281" s="36" t="s">
        <v>322</v>
      </c>
      <c r="G281" s="39">
        <v>25000</v>
      </c>
      <c r="H281" s="39">
        <f t="shared" si="260"/>
        <v>717.5</v>
      </c>
      <c r="I281" s="39">
        <f t="shared" si="261"/>
        <v>760</v>
      </c>
      <c r="J281" s="39" cm="1">
        <f t="array" ref="J281">G281-(G281*TSS)</f>
        <v>23522.5</v>
      </c>
      <c r="K281" s="40">
        <f t="shared" ref="K281" si="282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39">
        <v>2831.65</v>
      </c>
      <c r="M281" s="41">
        <f t="shared" si="263"/>
        <v>22168.35</v>
      </c>
    </row>
    <row r="282" spans="1:13" x14ac:dyDescent="0.2">
      <c r="A282" s="36">
        <v>281</v>
      </c>
      <c r="B282" s="48" t="s">
        <v>790</v>
      </c>
      <c r="C282" s="36" t="s">
        <v>791</v>
      </c>
      <c r="D282" s="49" t="s">
        <v>23</v>
      </c>
      <c r="E282" s="37" t="s">
        <v>330</v>
      </c>
      <c r="F282" s="36" t="s">
        <v>337</v>
      </c>
      <c r="G282" s="39">
        <v>25000</v>
      </c>
      <c r="H282" s="39">
        <f t="shared" si="260"/>
        <v>717.5</v>
      </c>
      <c r="I282" s="39">
        <f t="shared" si="261"/>
        <v>760</v>
      </c>
      <c r="J282" s="39" cm="1">
        <f t="array" ref="J282">G282-(G282*TSS)</f>
        <v>23522.5</v>
      </c>
      <c r="K282" s="40">
        <f t="shared" ref="K282" si="283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39">
        <v>15434.18</v>
      </c>
      <c r="M282" s="41">
        <f t="shared" si="263"/>
        <v>9565.82</v>
      </c>
    </row>
    <row r="283" spans="1:13" x14ac:dyDescent="0.2">
      <c r="A283" s="42">
        <v>282</v>
      </c>
      <c r="B283" s="48" t="s">
        <v>792</v>
      </c>
      <c r="C283" s="36" t="s">
        <v>504</v>
      </c>
      <c r="D283" s="49" t="s">
        <v>17</v>
      </c>
      <c r="E283" s="37" t="s">
        <v>330</v>
      </c>
      <c r="F283" s="36" t="s">
        <v>346</v>
      </c>
      <c r="G283" s="39">
        <v>17600</v>
      </c>
      <c r="H283" s="39">
        <f t="shared" si="260"/>
        <v>505.12</v>
      </c>
      <c r="I283" s="39">
        <f t="shared" si="261"/>
        <v>535.04</v>
      </c>
      <c r="J283" s="39" cm="1">
        <f t="array" ref="J283">G283-(G283*TSS)</f>
        <v>16559.84</v>
      </c>
      <c r="K283" s="40">
        <f t="shared" ref="K283" si="284">IF((J283*12)&lt;=SMAX,0,IF(AND((J283*12)&gt;=SMIN2,(J283*12)&lt;=SMAXN2),(((J283*12)-SMIN2)*PORCN1)/12,IF(AND((J283*12)&gt;=SMIN3,(J283*12)&lt;=SMAXN3),(((((J283*12)-SMIN3)*PORCN2)+VAFN3)/12),(((((J283*12)-SMAXN4)*PORCN3)+VAFN4)/12))))</f>
        <v>0</v>
      </c>
      <c r="L283" s="39">
        <v>3079.95</v>
      </c>
      <c r="M283" s="41">
        <f t="shared" si="263"/>
        <v>14520.05</v>
      </c>
    </row>
    <row r="284" spans="1:13" x14ac:dyDescent="0.2">
      <c r="A284" s="36">
        <v>283</v>
      </c>
      <c r="B284" s="48" t="s">
        <v>793</v>
      </c>
      <c r="C284" s="36" t="s">
        <v>340</v>
      </c>
      <c r="D284" s="49" t="s">
        <v>17</v>
      </c>
      <c r="E284" s="37" t="s">
        <v>330</v>
      </c>
      <c r="F284" s="36" t="s">
        <v>322</v>
      </c>
      <c r="G284" s="39">
        <v>40000</v>
      </c>
      <c r="H284" s="39">
        <f t="shared" si="260"/>
        <v>1148</v>
      </c>
      <c r="I284" s="39">
        <f t="shared" si="261"/>
        <v>1216</v>
      </c>
      <c r="J284" s="39" cm="1">
        <f t="array" ref="J284">G284-(G284*TSS)</f>
        <v>37636</v>
      </c>
      <c r="K284" s="40">
        <f t="shared" ref="K284" si="285">IF((J284*12)&lt;=SMAX,0,IF(AND((J284*12)&gt;=SMIN2,(J284*12)&lt;=SMAXN2),(((J284*12)-SMIN2)*PORCN1)/12,IF(AND((J284*12)&gt;=SMIN3,(J284*12)&lt;=SMAXN3),(((((J284*12)-SMIN3)*PORCN2)+VAFN3)/12),(((((J284*12)-SMAXN4)*PORCN3)+VAFN4)/12))))</f>
        <v>442.64987499999984</v>
      </c>
      <c r="L284" s="39">
        <v>5103.5200000000004</v>
      </c>
      <c r="M284" s="41">
        <f t="shared" si="263"/>
        <v>34896.479999999996</v>
      </c>
    </row>
    <row r="285" spans="1:13" x14ac:dyDescent="0.2">
      <c r="A285" s="42">
        <v>284</v>
      </c>
      <c r="B285" s="48" t="s">
        <v>794</v>
      </c>
      <c r="C285" s="36" t="s">
        <v>345</v>
      </c>
      <c r="D285" s="49" t="s">
        <v>23</v>
      </c>
      <c r="E285" s="37" t="s">
        <v>330</v>
      </c>
      <c r="F285" s="36" t="s">
        <v>346</v>
      </c>
      <c r="G285" s="39">
        <v>25000</v>
      </c>
      <c r="H285" s="39">
        <f t="shared" si="260"/>
        <v>717.5</v>
      </c>
      <c r="I285" s="39">
        <f t="shared" si="261"/>
        <v>760</v>
      </c>
      <c r="J285" s="39" cm="1">
        <f t="array" ref="J285">G285-(G285*TSS)</f>
        <v>23522.5</v>
      </c>
      <c r="K285" s="40">
        <f t="shared" ref="K285" si="286">IF((J285*12)&lt;=SMAX,0,IF(AND((J285*12)&gt;=SMIN2,(J285*12)&lt;=SMAXN2),(((J285*12)-SMIN2)*PORCN1)/12,IF(AND((J285*12)&gt;=SMIN3,(J285*12)&lt;=SMAXN3),(((((J285*12)-SMIN3)*PORCN2)+VAFN3)/12),(((((J285*12)-SMAXN4)*PORCN3)+VAFN4)/12))))</f>
        <v>0</v>
      </c>
      <c r="L285" s="39">
        <v>2546.15</v>
      </c>
      <c r="M285" s="41">
        <f t="shared" si="263"/>
        <v>22453.85</v>
      </c>
    </row>
    <row r="286" spans="1:13" x14ac:dyDescent="0.2">
      <c r="A286" s="36">
        <v>285</v>
      </c>
      <c r="B286" s="48" t="s">
        <v>795</v>
      </c>
      <c r="C286" s="36" t="s">
        <v>796</v>
      </c>
      <c r="D286" s="49" t="s">
        <v>17</v>
      </c>
      <c r="E286" s="37" t="s">
        <v>330</v>
      </c>
      <c r="F286" s="36" t="s">
        <v>393</v>
      </c>
      <c r="G286" s="39">
        <v>25000</v>
      </c>
      <c r="H286" s="39">
        <f t="shared" si="260"/>
        <v>717.5</v>
      </c>
      <c r="I286" s="39">
        <f t="shared" si="261"/>
        <v>760</v>
      </c>
      <c r="J286" s="39" cm="1">
        <f t="array" ref="J286">G286-(G286*TSS)</f>
        <v>23522.5</v>
      </c>
      <c r="K286" s="40">
        <f t="shared" ref="K286" si="287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39">
        <v>6153</v>
      </c>
      <c r="M286" s="41">
        <f t="shared" si="263"/>
        <v>18847</v>
      </c>
    </row>
    <row r="287" spans="1:13" x14ac:dyDescent="0.2">
      <c r="A287" s="42">
        <v>286</v>
      </c>
      <c r="B287" s="48" t="s">
        <v>797</v>
      </c>
      <c r="C287" s="36" t="s">
        <v>345</v>
      </c>
      <c r="D287" s="49" t="s">
        <v>23</v>
      </c>
      <c r="E287" s="37" t="s">
        <v>330</v>
      </c>
      <c r="F287" s="36" t="s">
        <v>346</v>
      </c>
      <c r="G287" s="39">
        <v>16500</v>
      </c>
      <c r="H287" s="39">
        <f t="shared" si="260"/>
        <v>473.55</v>
      </c>
      <c r="I287" s="39">
        <f t="shared" si="261"/>
        <v>501.6</v>
      </c>
      <c r="J287" s="39" cm="1">
        <f t="array" ref="J287">G287-(G287*TSS)</f>
        <v>15524.85</v>
      </c>
      <c r="K287" s="40">
        <f t="shared" ref="K287" si="288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39">
        <v>1561.6</v>
      </c>
      <c r="M287" s="41">
        <f t="shared" si="263"/>
        <v>14938.4</v>
      </c>
    </row>
    <row r="288" spans="1:13" x14ac:dyDescent="0.2">
      <c r="A288" s="36">
        <v>287</v>
      </c>
      <c r="B288" s="48" t="s">
        <v>798</v>
      </c>
      <c r="C288" s="36" t="s">
        <v>345</v>
      </c>
      <c r="D288" s="49" t="s">
        <v>23</v>
      </c>
      <c r="E288" s="37" t="s">
        <v>330</v>
      </c>
      <c r="F288" s="36" t="s">
        <v>346</v>
      </c>
      <c r="G288" s="39">
        <v>16500</v>
      </c>
      <c r="H288" s="39">
        <f t="shared" si="260"/>
        <v>473.55</v>
      </c>
      <c r="I288" s="39">
        <f t="shared" si="261"/>
        <v>501.6</v>
      </c>
      <c r="J288" s="39" cm="1">
        <f t="array" ref="J288">G288-(G288*TSS)</f>
        <v>15524.85</v>
      </c>
      <c r="K288" s="40">
        <f t="shared" ref="K288" si="289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39">
        <v>2093.5</v>
      </c>
      <c r="M288" s="41">
        <f t="shared" si="263"/>
        <v>14406.5</v>
      </c>
    </row>
    <row r="289" spans="1:13" x14ac:dyDescent="0.2">
      <c r="A289" s="42">
        <v>288</v>
      </c>
      <c r="B289" s="48" t="s">
        <v>799</v>
      </c>
      <c r="C289" s="36" t="s">
        <v>517</v>
      </c>
      <c r="D289" s="49" t="s">
        <v>23</v>
      </c>
      <c r="E289" s="37" t="s">
        <v>330</v>
      </c>
      <c r="F289" s="36" t="s">
        <v>319</v>
      </c>
      <c r="G289" s="39">
        <v>20000</v>
      </c>
      <c r="H289" s="39">
        <f t="shared" si="260"/>
        <v>574</v>
      </c>
      <c r="I289" s="39">
        <f t="shared" si="261"/>
        <v>608</v>
      </c>
      <c r="J289" s="39" cm="1">
        <f t="array" ref="J289">G289-(G289*TSS)</f>
        <v>18818</v>
      </c>
      <c r="K289" s="40">
        <f t="shared" ref="K289" si="290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39">
        <v>2093.5</v>
      </c>
      <c r="M289" s="41">
        <f t="shared" si="263"/>
        <v>17906.5</v>
      </c>
    </row>
    <row r="290" spans="1:13" x14ac:dyDescent="0.2">
      <c r="A290" s="36">
        <v>289</v>
      </c>
      <c r="B290" s="48" t="s">
        <v>800</v>
      </c>
      <c r="C290" s="36" t="s">
        <v>604</v>
      </c>
      <c r="D290" s="49" t="s">
        <v>17</v>
      </c>
      <c r="E290" s="37" t="s">
        <v>330</v>
      </c>
      <c r="F290" s="36" t="s">
        <v>343</v>
      </c>
      <c r="G290" s="39">
        <v>26000</v>
      </c>
      <c r="H290" s="39">
        <f t="shared" si="260"/>
        <v>746.2</v>
      </c>
      <c r="I290" s="39">
        <f t="shared" si="261"/>
        <v>790.4</v>
      </c>
      <c r="J290" s="39" cm="1">
        <f t="array" ref="J290">G290-(G290*TSS)</f>
        <v>24463.4</v>
      </c>
      <c r="K290" s="40">
        <f t="shared" ref="K290" si="291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39">
        <v>1798</v>
      </c>
      <c r="M290" s="41">
        <f t="shared" si="263"/>
        <v>24202</v>
      </c>
    </row>
    <row r="291" spans="1:13" x14ac:dyDescent="0.2">
      <c r="A291" s="42">
        <v>290</v>
      </c>
      <c r="B291" s="48" t="s">
        <v>801</v>
      </c>
      <c r="C291" s="36" t="s">
        <v>577</v>
      </c>
      <c r="D291" s="49" t="s">
        <v>17</v>
      </c>
      <c r="E291" s="37" t="s">
        <v>330</v>
      </c>
      <c r="F291" s="36" t="s">
        <v>346</v>
      </c>
      <c r="G291" s="39">
        <v>35000</v>
      </c>
      <c r="H291" s="39">
        <f t="shared" si="260"/>
        <v>1004.5</v>
      </c>
      <c r="I291" s="39">
        <f t="shared" si="261"/>
        <v>1064</v>
      </c>
      <c r="J291" s="39" cm="1">
        <f t="array" ref="J291">G291-(G291*TSS)</f>
        <v>32931.5</v>
      </c>
      <c r="K291" s="40">
        <f t="shared" ref="K291" si="292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39">
        <v>21841.17</v>
      </c>
      <c r="M291" s="41">
        <f t="shared" si="263"/>
        <v>13158.830000000002</v>
      </c>
    </row>
    <row r="292" spans="1:13" x14ac:dyDescent="0.2">
      <c r="A292" s="36">
        <v>291</v>
      </c>
      <c r="B292" s="48" t="s">
        <v>802</v>
      </c>
      <c r="C292" s="36" t="s">
        <v>340</v>
      </c>
      <c r="D292" s="49" t="s">
        <v>17</v>
      </c>
      <c r="E292" s="37" t="s">
        <v>330</v>
      </c>
      <c r="F292" s="36" t="s">
        <v>343</v>
      </c>
      <c r="G292" s="39">
        <v>35000</v>
      </c>
      <c r="H292" s="39">
        <f t="shared" si="260"/>
        <v>1004.5</v>
      </c>
      <c r="I292" s="39">
        <f t="shared" si="261"/>
        <v>1064</v>
      </c>
      <c r="J292" s="39" cm="1">
        <f t="array" ref="J292">G292-(G292*TSS)</f>
        <v>32931.5</v>
      </c>
      <c r="K292" s="40">
        <f t="shared" ref="K292" si="293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39">
        <v>1561.6</v>
      </c>
      <c r="M292" s="41">
        <f t="shared" si="263"/>
        <v>33438.400000000001</v>
      </c>
    </row>
    <row r="293" spans="1:13" x14ac:dyDescent="0.2">
      <c r="A293" s="42">
        <v>292</v>
      </c>
      <c r="B293" s="48" t="s">
        <v>803</v>
      </c>
      <c r="C293" s="36" t="s">
        <v>604</v>
      </c>
      <c r="D293" s="49" t="s">
        <v>17</v>
      </c>
      <c r="E293" s="37" t="s">
        <v>330</v>
      </c>
      <c r="F293" s="36" t="s">
        <v>343</v>
      </c>
      <c r="G293" s="39">
        <v>30000</v>
      </c>
      <c r="H293" s="39">
        <f t="shared" si="260"/>
        <v>861</v>
      </c>
      <c r="I293" s="39">
        <f t="shared" si="261"/>
        <v>912</v>
      </c>
      <c r="J293" s="39" cm="1">
        <f t="array" ref="J293">G293-(G293*TSS)</f>
        <v>28227</v>
      </c>
      <c r="K293" s="40">
        <f t="shared" ref="K293" si="294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39">
        <v>1502.5</v>
      </c>
      <c r="M293" s="41">
        <f t="shared" si="263"/>
        <v>28497.5</v>
      </c>
    </row>
    <row r="294" spans="1:13" x14ac:dyDescent="0.2">
      <c r="A294" s="36">
        <v>293</v>
      </c>
      <c r="B294" s="48" t="s">
        <v>804</v>
      </c>
      <c r="C294" s="36" t="s">
        <v>622</v>
      </c>
      <c r="D294" s="49" t="s">
        <v>17</v>
      </c>
      <c r="E294" s="37" t="s">
        <v>330</v>
      </c>
      <c r="F294" s="36" t="s">
        <v>512</v>
      </c>
      <c r="G294" s="39">
        <v>30000</v>
      </c>
      <c r="H294" s="39">
        <f t="shared" si="260"/>
        <v>861</v>
      </c>
      <c r="I294" s="39">
        <f t="shared" si="261"/>
        <v>912</v>
      </c>
      <c r="J294" s="39" cm="1">
        <f t="array" ref="J294">G294-(G294*TSS)</f>
        <v>28227</v>
      </c>
      <c r="K294" s="40">
        <f t="shared" ref="K294" si="295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39">
        <v>3464.1</v>
      </c>
      <c r="M294" s="41">
        <f t="shared" si="263"/>
        <v>26535.9</v>
      </c>
    </row>
    <row r="295" spans="1:13" x14ac:dyDescent="0.2">
      <c r="A295" s="42">
        <v>294</v>
      </c>
      <c r="B295" s="48" t="s">
        <v>805</v>
      </c>
      <c r="C295" s="36" t="s">
        <v>592</v>
      </c>
      <c r="D295" s="49" t="s">
        <v>17</v>
      </c>
      <c r="E295" s="37" t="s">
        <v>330</v>
      </c>
      <c r="F295" s="36" t="s">
        <v>489</v>
      </c>
      <c r="G295" s="39">
        <v>26000</v>
      </c>
      <c r="H295" s="39">
        <f t="shared" si="260"/>
        <v>746.2</v>
      </c>
      <c r="I295" s="39">
        <f t="shared" si="261"/>
        <v>790.4</v>
      </c>
      <c r="J295" s="39" cm="1">
        <f t="array" ref="J295">G295-(G295*TSS)</f>
        <v>24463.4</v>
      </c>
      <c r="K295" s="40">
        <f t="shared" ref="K295" si="296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39">
        <v>3798</v>
      </c>
      <c r="M295" s="41">
        <f t="shared" si="263"/>
        <v>22202</v>
      </c>
    </row>
    <row r="296" spans="1:13" x14ac:dyDescent="0.2">
      <c r="A296" s="36">
        <v>295</v>
      </c>
      <c r="B296" s="48" t="s">
        <v>806</v>
      </c>
      <c r="C296" s="36" t="s">
        <v>592</v>
      </c>
      <c r="D296" s="49" t="s">
        <v>17</v>
      </c>
      <c r="E296" s="37" t="s">
        <v>330</v>
      </c>
      <c r="F296" s="36" t="s">
        <v>489</v>
      </c>
      <c r="G296" s="39">
        <v>25000</v>
      </c>
      <c r="H296" s="39">
        <f t="shared" si="260"/>
        <v>717.5</v>
      </c>
      <c r="I296" s="39">
        <f t="shared" si="261"/>
        <v>760</v>
      </c>
      <c r="J296" s="39" cm="1">
        <f t="array" ref="J296">G296-(G296*TSS)</f>
        <v>23522.5</v>
      </c>
      <c r="K296" s="40">
        <f t="shared" ref="K296" si="297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39">
        <v>12139.5</v>
      </c>
      <c r="M296" s="41">
        <f t="shared" si="263"/>
        <v>12860.5</v>
      </c>
    </row>
    <row r="297" spans="1:13" x14ac:dyDescent="0.2">
      <c r="A297" s="42">
        <v>296</v>
      </c>
      <c r="B297" s="48" t="s">
        <v>807</v>
      </c>
      <c r="C297" s="36" t="s">
        <v>808</v>
      </c>
      <c r="D297" s="49" t="s">
        <v>17</v>
      </c>
      <c r="E297" s="37" t="s">
        <v>330</v>
      </c>
      <c r="F297" s="36" t="s">
        <v>407</v>
      </c>
      <c r="G297" s="39">
        <v>31500</v>
      </c>
      <c r="H297" s="39">
        <f t="shared" si="260"/>
        <v>904.05</v>
      </c>
      <c r="I297" s="39">
        <f t="shared" si="261"/>
        <v>957.6</v>
      </c>
      <c r="J297" s="39" cm="1">
        <f t="array" ref="J297">G297-(G297*TSS)</f>
        <v>29638.35</v>
      </c>
      <c r="K297" s="40">
        <f t="shared" ref="K297" si="298">IF((J297*12)&lt;=SMAX,0,IF(AND((J297*12)&gt;=SMIN2,(J297*12)&lt;=SMAXN2),(((J297*12)-SMIN2)*PORCN1)/12,IF(AND((J297*12)&gt;=SMIN3,(J297*12)&lt;=SMAXN3),(((((J297*12)-SMIN3)*PORCN2)+VAFN3)/12),(((((J297*12)-SMAXN4)*PORCN3)+VAFN4)/12))))</f>
        <v>0</v>
      </c>
      <c r="L297" s="39">
        <v>11844</v>
      </c>
      <c r="M297" s="41">
        <f t="shared" si="263"/>
        <v>19656</v>
      </c>
    </row>
    <row r="298" spans="1:13" x14ac:dyDescent="0.2">
      <c r="A298" s="36">
        <v>297</v>
      </c>
      <c r="B298" s="48" t="s">
        <v>809</v>
      </c>
      <c r="C298" s="36" t="s">
        <v>577</v>
      </c>
      <c r="D298" s="49" t="s">
        <v>17</v>
      </c>
      <c r="E298" s="37" t="s">
        <v>330</v>
      </c>
      <c r="F298" s="36" t="s">
        <v>346</v>
      </c>
      <c r="G298" s="39">
        <v>30000</v>
      </c>
      <c r="H298" s="39">
        <f t="shared" si="260"/>
        <v>861</v>
      </c>
      <c r="I298" s="39">
        <f t="shared" si="261"/>
        <v>912</v>
      </c>
      <c r="J298" s="39" cm="1">
        <f t="array" ref="J298">G298-(G298*TSS)</f>
        <v>28227</v>
      </c>
      <c r="K298" s="40">
        <f t="shared" ref="K298" si="299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39">
        <v>8840.32</v>
      </c>
      <c r="M298" s="41">
        <f t="shared" si="263"/>
        <v>21159.68</v>
      </c>
    </row>
    <row r="299" spans="1:13" x14ac:dyDescent="0.2">
      <c r="A299" s="42">
        <v>298</v>
      </c>
      <c r="B299" s="48" t="s">
        <v>810</v>
      </c>
      <c r="C299" s="36" t="s">
        <v>517</v>
      </c>
      <c r="D299" s="49" t="s">
        <v>23</v>
      </c>
      <c r="E299" s="37" t="s">
        <v>330</v>
      </c>
      <c r="F299" s="36" t="s">
        <v>319</v>
      </c>
      <c r="G299" s="39">
        <v>35000</v>
      </c>
      <c r="H299" s="39">
        <f t="shared" si="260"/>
        <v>1004.5</v>
      </c>
      <c r="I299" s="39">
        <f t="shared" si="261"/>
        <v>1064</v>
      </c>
      <c r="J299" s="39" cm="1">
        <f t="array" ref="J299">G299-(G299*TSS)</f>
        <v>32931.5</v>
      </c>
      <c r="K299" s="40">
        <f t="shared" ref="K299" si="300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39">
        <v>4576.38</v>
      </c>
      <c r="M299" s="41">
        <f t="shared" si="263"/>
        <v>30423.62</v>
      </c>
    </row>
    <row r="300" spans="1:13" x14ac:dyDescent="0.2">
      <c r="A300" s="36">
        <v>299</v>
      </c>
      <c r="B300" s="48" t="s">
        <v>811</v>
      </c>
      <c r="C300" s="36" t="s">
        <v>517</v>
      </c>
      <c r="D300" s="49" t="s">
        <v>23</v>
      </c>
      <c r="E300" s="37" t="s">
        <v>330</v>
      </c>
      <c r="F300" s="36" t="s">
        <v>319</v>
      </c>
      <c r="G300" s="39">
        <v>30000</v>
      </c>
      <c r="H300" s="39">
        <f t="shared" si="260"/>
        <v>861</v>
      </c>
      <c r="I300" s="39">
        <f t="shared" si="261"/>
        <v>912</v>
      </c>
      <c r="J300" s="39" cm="1">
        <f t="array" ref="J300">G300-(G300*TSS)</f>
        <v>28227</v>
      </c>
      <c r="K300" s="40">
        <f t="shared" ref="K300" si="301">IF((J300*12)&lt;=SMAX,0,IF(AND((J300*12)&gt;=SMIN2,(J300*12)&lt;=SMAXN2),(((J300*12)-SMIN2)*PORCN1)/12,IF(AND((J300*12)&gt;=SMIN3,(J300*12)&lt;=SMAXN3),(((((J300*12)-SMIN3)*PORCN2)+VAFN3)/12),(((((J300*12)-SMAXN4)*PORCN3)+VAFN4)/12))))</f>
        <v>0</v>
      </c>
      <c r="L300" s="39">
        <v>2252.5</v>
      </c>
      <c r="M300" s="41">
        <f t="shared" si="263"/>
        <v>27747.5</v>
      </c>
    </row>
    <row r="301" spans="1:13" x14ac:dyDescent="0.2">
      <c r="A301" s="42">
        <v>300</v>
      </c>
      <c r="B301" s="48" t="s">
        <v>812</v>
      </c>
      <c r="C301" s="36" t="s">
        <v>345</v>
      </c>
      <c r="D301" s="49" t="s">
        <v>23</v>
      </c>
      <c r="E301" s="37" t="s">
        <v>330</v>
      </c>
      <c r="F301" s="36" t="s">
        <v>346</v>
      </c>
      <c r="G301" s="39">
        <v>16500</v>
      </c>
      <c r="H301" s="39">
        <f t="shared" si="260"/>
        <v>473.55</v>
      </c>
      <c r="I301" s="39">
        <f t="shared" si="261"/>
        <v>501.6</v>
      </c>
      <c r="J301" s="39" cm="1">
        <f t="array" ref="J301">G301-(G301*TSS)</f>
        <v>15524.85</v>
      </c>
      <c r="K301" s="40">
        <f t="shared" ref="K301" si="302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39">
        <v>6046.15</v>
      </c>
      <c r="M301" s="41">
        <f t="shared" si="263"/>
        <v>10453.85</v>
      </c>
    </row>
    <row r="302" spans="1:13" x14ac:dyDescent="0.2">
      <c r="A302" s="36">
        <v>301</v>
      </c>
      <c r="B302" s="48" t="s">
        <v>813</v>
      </c>
      <c r="C302" s="36" t="s">
        <v>577</v>
      </c>
      <c r="D302" s="49" t="s">
        <v>23</v>
      </c>
      <c r="E302" s="37" t="s">
        <v>330</v>
      </c>
      <c r="F302" s="36" t="s">
        <v>346</v>
      </c>
      <c r="G302" s="39">
        <v>26250</v>
      </c>
      <c r="H302" s="39">
        <f t="shared" si="260"/>
        <v>753.375</v>
      </c>
      <c r="I302" s="39">
        <f t="shared" si="261"/>
        <v>798</v>
      </c>
      <c r="J302" s="39" cm="1">
        <f t="array" ref="J302">G302-(G302*TSS)</f>
        <v>24698.625</v>
      </c>
      <c r="K302" s="40">
        <f t="shared" ref="K302" si="303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39">
        <v>5475.98</v>
      </c>
      <c r="M302" s="41">
        <f t="shared" si="263"/>
        <v>20774.02</v>
      </c>
    </row>
    <row r="303" spans="1:13" x14ac:dyDescent="0.2">
      <c r="A303" s="42">
        <v>302</v>
      </c>
      <c r="B303" s="48" t="s">
        <v>814</v>
      </c>
      <c r="C303" s="36" t="s">
        <v>363</v>
      </c>
      <c r="D303" s="49" t="s">
        <v>23</v>
      </c>
      <c r="E303" s="37" t="s">
        <v>330</v>
      </c>
      <c r="F303" s="36" t="s">
        <v>322</v>
      </c>
      <c r="G303" s="39">
        <v>25000</v>
      </c>
      <c r="H303" s="39">
        <f t="shared" si="260"/>
        <v>717.5</v>
      </c>
      <c r="I303" s="39">
        <f t="shared" si="261"/>
        <v>760</v>
      </c>
      <c r="J303" s="39" cm="1">
        <f t="array" ref="J303">G303-(G303*TSS)</f>
        <v>23522.5</v>
      </c>
      <c r="K303" s="40">
        <f t="shared" ref="K303" si="304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39">
        <v>13860.21</v>
      </c>
      <c r="M303" s="41">
        <f t="shared" si="263"/>
        <v>11139.79</v>
      </c>
    </row>
    <row r="304" spans="1:13" x14ac:dyDescent="0.2">
      <c r="A304" s="36">
        <v>303</v>
      </c>
      <c r="B304" s="48" t="s">
        <v>815</v>
      </c>
      <c r="C304" s="36" t="s">
        <v>345</v>
      </c>
      <c r="D304" s="49" t="s">
        <v>23</v>
      </c>
      <c r="E304" s="37" t="s">
        <v>330</v>
      </c>
      <c r="F304" s="36" t="s">
        <v>346</v>
      </c>
      <c r="G304" s="39">
        <v>16500</v>
      </c>
      <c r="H304" s="39">
        <f t="shared" si="260"/>
        <v>473.55</v>
      </c>
      <c r="I304" s="39">
        <f t="shared" si="261"/>
        <v>501.6</v>
      </c>
      <c r="J304" s="39" cm="1">
        <f t="array" ref="J304">G304-(G304*TSS)</f>
        <v>15524.85</v>
      </c>
      <c r="K304" s="40">
        <f t="shared" ref="K304" si="305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39">
        <v>1576.38</v>
      </c>
      <c r="M304" s="41">
        <f t="shared" si="263"/>
        <v>14923.619999999999</v>
      </c>
    </row>
    <row r="305" spans="1:13" x14ac:dyDescent="0.2">
      <c r="A305" s="42">
        <v>304</v>
      </c>
      <c r="B305" s="48" t="s">
        <v>816</v>
      </c>
      <c r="C305" s="36" t="s">
        <v>577</v>
      </c>
      <c r="D305" s="49" t="s">
        <v>17</v>
      </c>
      <c r="E305" s="37" t="s">
        <v>330</v>
      </c>
      <c r="F305" s="36" t="s">
        <v>346</v>
      </c>
      <c r="G305" s="39">
        <v>35000</v>
      </c>
      <c r="H305" s="39">
        <f t="shared" si="260"/>
        <v>1004.5</v>
      </c>
      <c r="I305" s="39">
        <f t="shared" si="261"/>
        <v>1064</v>
      </c>
      <c r="J305" s="39" cm="1">
        <f t="array" ref="J305">G305-(G305*TSS)</f>
        <v>32931.5</v>
      </c>
      <c r="K305" s="40">
        <f t="shared" ref="K305" si="306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39">
        <v>8639.5</v>
      </c>
      <c r="M305" s="41">
        <f t="shared" si="263"/>
        <v>26360.5</v>
      </c>
    </row>
    <row r="306" spans="1:13" x14ac:dyDescent="0.2">
      <c r="A306" s="36">
        <v>305</v>
      </c>
      <c r="B306" s="48" t="s">
        <v>817</v>
      </c>
      <c r="C306" s="36" t="s">
        <v>818</v>
      </c>
      <c r="D306" s="49" t="s">
        <v>17</v>
      </c>
      <c r="E306" s="37" t="s">
        <v>330</v>
      </c>
      <c r="F306" s="36" t="s">
        <v>432</v>
      </c>
      <c r="G306" s="39">
        <v>30000</v>
      </c>
      <c r="H306" s="39">
        <f t="shared" si="260"/>
        <v>861</v>
      </c>
      <c r="I306" s="39">
        <f t="shared" si="261"/>
        <v>912</v>
      </c>
      <c r="J306" s="39" cm="1">
        <f t="array" ref="J306">G306-(G306*TSS)</f>
        <v>28227</v>
      </c>
      <c r="K306" s="40">
        <f t="shared" ref="K306" si="307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39">
        <v>3670.95</v>
      </c>
      <c r="M306" s="41">
        <f t="shared" si="263"/>
        <v>26329.05</v>
      </c>
    </row>
    <row r="307" spans="1:13" x14ac:dyDescent="0.2">
      <c r="A307" s="42">
        <v>306</v>
      </c>
      <c r="B307" s="48" t="s">
        <v>819</v>
      </c>
      <c r="C307" s="36" t="s">
        <v>517</v>
      </c>
      <c r="D307" s="49" t="s">
        <v>23</v>
      </c>
      <c r="E307" s="37" t="s">
        <v>330</v>
      </c>
      <c r="F307" s="36" t="s">
        <v>322</v>
      </c>
      <c r="G307" s="39">
        <v>26250</v>
      </c>
      <c r="H307" s="39">
        <f t="shared" si="260"/>
        <v>753.375</v>
      </c>
      <c r="I307" s="39">
        <f t="shared" si="261"/>
        <v>798</v>
      </c>
      <c r="J307" s="39" cm="1">
        <f t="array" ref="J307">G307-(G307*TSS)</f>
        <v>24698.625</v>
      </c>
      <c r="K307" s="40">
        <f t="shared" ref="K307" si="308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39">
        <v>4848.5</v>
      </c>
      <c r="M307" s="41">
        <f t="shared" si="263"/>
        <v>21401.5</v>
      </c>
    </row>
    <row r="308" spans="1:13" x14ac:dyDescent="0.2">
      <c r="A308" s="36">
        <v>307</v>
      </c>
      <c r="B308" s="48" t="s">
        <v>820</v>
      </c>
      <c r="C308" s="36" t="s">
        <v>420</v>
      </c>
      <c r="D308" s="49" t="s">
        <v>17</v>
      </c>
      <c r="E308" s="37" t="s">
        <v>330</v>
      </c>
      <c r="F308" s="36" t="s">
        <v>393</v>
      </c>
      <c r="G308" s="39">
        <v>35000</v>
      </c>
      <c r="H308" s="39">
        <f t="shared" si="260"/>
        <v>1004.5</v>
      </c>
      <c r="I308" s="39">
        <f t="shared" si="261"/>
        <v>1064</v>
      </c>
      <c r="J308" s="39" cm="1">
        <f t="array" ref="J308">G308-(G308*TSS)</f>
        <v>32931.5</v>
      </c>
      <c r="K308" s="40">
        <f t="shared" ref="K308" si="309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39">
        <v>9210.7000000000007</v>
      </c>
      <c r="M308" s="41">
        <f t="shared" si="263"/>
        <v>25789.3</v>
      </c>
    </row>
    <row r="309" spans="1:13" x14ac:dyDescent="0.2">
      <c r="A309" s="42">
        <v>308</v>
      </c>
      <c r="B309" s="48" t="s">
        <v>821</v>
      </c>
      <c r="C309" s="36" t="s">
        <v>517</v>
      </c>
      <c r="D309" s="49" t="s">
        <v>23</v>
      </c>
      <c r="E309" s="37" t="s">
        <v>330</v>
      </c>
      <c r="F309" s="36" t="s">
        <v>322</v>
      </c>
      <c r="G309" s="39">
        <v>35000</v>
      </c>
      <c r="H309" s="39">
        <f t="shared" si="260"/>
        <v>1004.5</v>
      </c>
      <c r="I309" s="39">
        <f t="shared" si="261"/>
        <v>1064</v>
      </c>
      <c r="J309" s="39" cm="1">
        <f t="array" ref="J309">G309-(G309*TSS)</f>
        <v>32931.5</v>
      </c>
      <c r="K309" s="40">
        <f t="shared" ref="K309" si="310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39">
        <v>1065.1600000000001</v>
      </c>
      <c r="M309" s="41">
        <f t="shared" si="263"/>
        <v>33934.839999999997</v>
      </c>
    </row>
    <row r="310" spans="1:13" x14ac:dyDescent="0.2">
      <c r="A310" s="36">
        <v>309</v>
      </c>
      <c r="B310" s="48" t="s">
        <v>822</v>
      </c>
      <c r="C310" s="36" t="s">
        <v>823</v>
      </c>
      <c r="D310" s="49" t="s">
        <v>17</v>
      </c>
      <c r="E310" s="37" t="s">
        <v>330</v>
      </c>
      <c r="F310" s="36" t="s">
        <v>343</v>
      </c>
      <c r="G310" s="39">
        <v>25000</v>
      </c>
      <c r="H310" s="39">
        <f t="shared" si="260"/>
        <v>717.5</v>
      </c>
      <c r="I310" s="39">
        <f t="shared" si="261"/>
        <v>760</v>
      </c>
      <c r="J310" s="39" cm="1">
        <f t="array" ref="J310">G310-(G310*TSS)</f>
        <v>23522.5</v>
      </c>
      <c r="K310" s="40">
        <f t="shared" ref="K310" si="311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39">
        <v>1065.1600000000001</v>
      </c>
      <c r="M310" s="41">
        <f t="shared" si="263"/>
        <v>23934.84</v>
      </c>
    </row>
    <row r="311" spans="1:13" x14ac:dyDescent="0.2">
      <c r="A311" s="42">
        <v>310</v>
      </c>
      <c r="B311" s="48" t="s">
        <v>824</v>
      </c>
      <c r="C311" s="36" t="s">
        <v>604</v>
      </c>
      <c r="D311" s="49" t="s">
        <v>17</v>
      </c>
      <c r="E311" s="37" t="s">
        <v>330</v>
      </c>
      <c r="F311" s="36" t="s">
        <v>343</v>
      </c>
      <c r="G311" s="39">
        <v>35000</v>
      </c>
      <c r="H311" s="39">
        <f t="shared" si="260"/>
        <v>1004.5</v>
      </c>
      <c r="I311" s="39">
        <f t="shared" si="261"/>
        <v>1064</v>
      </c>
      <c r="J311" s="39" cm="1">
        <f t="array" ref="J311">G311-(G311*TSS)</f>
        <v>32931.5</v>
      </c>
      <c r="K311" s="40">
        <f t="shared" ref="K311" si="312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39">
        <v>5617.44</v>
      </c>
      <c r="M311" s="41">
        <f t="shared" si="263"/>
        <v>29382.560000000001</v>
      </c>
    </row>
    <row r="312" spans="1:13" x14ac:dyDescent="0.2">
      <c r="A312" s="36">
        <v>311</v>
      </c>
      <c r="B312" s="48" t="s">
        <v>825</v>
      </c>
      <c r="C312" s="36" t="s">
        <v>504</v>
      </c>
      <c r="D312" s="49" t="s">
        <v>17</v>
      </c>
      <c r="E312" s="37" t="s">
        <v>330</v>
      </c>
      <c r="F312" s="36" t="s">
        <v>343</v>
      </c>
      <c r="G312" s="39">
        <v>17600</v>
      </c>
      <c r="H312" s="39">
        <f t="shared" si="260"/>
        <v>505.12</v>
      </c>
      <c r="I312" s="39">
        <f t="shared" si="261"/>
        <v>535.04</v>
      </c>
      <c r="J312" s="39" cm="1">
        <f t="array" ref="J312">G312-(G312*TSS)</f>
        <v>16559.84</v>
      </c>
      <c r="K312" s="40">
        <f t="shared" ref="K312" si="313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39">
        <v>15600.15</v>
      </c>
      <c r="M312" s="41">
        <f t="shared" si="263"/>
        <v>1999.8500000000004</v>
      </c>
    </row>
    <row r="313" spans="1:13" x14ac:dyDescent="0.2">
      <c r="A313" s="42">
        <v>312</v>
      </c>
      <c r="B313" s="48" t="s">
        <v>826</v>
      </c>
      <c r="C313" s="36" t="s">
        <v>504</v>
      </c>
      <c r="D313" s="49" t="s">
        <v>17</v>
      </c>
      <c r="E313" s="37" t="s">
        <v>330</v>
      </c>
      <c r="F313" s="36" t="s">
        <v>343</v>
      </c>
      <c r="G313" s="39">
        <v>17600</v>
      </c>
      <c r="H313" s="39">
        <f t="shared" si="260"/>
        <v>505.12</v>
      </c>
      <c r="I313" s="39">
        <f t="shared" si="261"/>
        <v>535.04</v>
      </c>
      <c r="J313" s="39" cm="1">
        <f t="array" ref="J313">G313-(G313*TSS)</f>
        <v>16559.84</v>
      </c>
      <c r="K313" s="40">
        <f t="shared" ref="K313" si="314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39">
        <v>2000.15</v>
      </c>
      <c r="M313" s="41">
        <f t="shared" si="263"/>
        <v>15599.85</v>
      </c>
    </row>
    <row r="314" spans="1:13" x14ac:dyDescent="0.2">
      <c r="A314" s="36">
        <v>313</v>
      </c>
      <c r="B314" s="48" t="s">
        <v>827</v>
      </c>
      <c r="C314" s="36" t="s">
        <v>345</v>
      </c>
      <c r="D314" s="49" t="s">
        <v>23</v>
      </c>
      <c r="E314" s="37" t="s">
        <v>330</v>
      </c>
      <c r="F314" s="36" t="s">
        <v>346</v>
      </c>
      <c r="G314" s="39">
        <v>17500</v>
      </c>
      <c r="H314" s="39">
        <f t="shared" si="260"/>
        <v>502.25</v>
      </c>
      <c r="I314" s="39">
        <f t="shared" si="261"/>
        <v>532</v>
      </c>
      <c r="J314" s="39" cm="1">
        <f t="array" ref="J314">G314-(G314*TSS)</f>
        <v>16465.75</v>
      </c>
      <c r="K314" s="40">
        <f t="shared" ref="K314" si="315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39">
        <v>16177.14</v>
      </c>
      <c r="M314" s="41">
        <f t="shared" si="263"/>
        <v>1322.8600000000006</v>
      </c>
    </row>
    <row r="315" spans="1:13" x14ac:dyDescent="0.2">
      <c r="A315" s="42">
        <v>314</v>
      </c>
      <c r="B315" s="48" t="s">
        <v>828</v>
      </c>
      <c r="C315" s="36" t="s">
        <v>483</v>
      </c>
      <c r="D315" s="49" t="s">
        <v>17</v>
      </c>
      <c r="E315" s="37" t="s">
        <v>330</v>
      </c>
      <c r="F315" s="36" t="s">
        <v>489</v>
      </c>
      <c r="G315" s="39">
        <v>25000</v>
      </c>
      <c r="H315" s="39">
        <f t="shared" si="260"/>
        <v>717.5</v>
      </c>
      <c r="I315" s="39">
        <f t="shared" si="261"/>
        <v>760</v>
      </c>
      <c r="J315" s="39" cm="1">
        <f t="array" ref="J315">G315-(G315*TSS)</f>
        <v>23522.5</v>
      </c>
      <c r="K315" s="40">
        <f t="shared" ref="K315" si="316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39">
        <v>6375.95</v>
      </c>
      <c r="M315" s="41">
        <f t="shared" si="263"/>
        <v>18624.05</v>
      </c>
    </row>
    <row r="316" spans="1:13" x14ac:dyDescent="0.2">
      <c r="A316" s="36">
        <v>315</v>
      </c>
      <c r="B316" s="48" t="s">
        <v>829</v>
      </c>
      <c r="C316" s="36" t="s">
        <v>345</v>
      </c>
      <c r="D316" s="49" t="s">
        <v>17</v>
      </c>
      <c r="E316" s="37" t="s">
        <v>330</v>
      </c>
      <c r="F316" s="36" t="s">
        <v>346</v>
      </c>
      <c r="G316" s="39">
        <v>16500</v>
      </c>
      <c r="H316" s="39">
        <f t="shared" si="260"/>
        <v>473.55</v>
      </c>
      <c r="I316" s="39">
        <f t="shared" si="261"/>
        <v>501.6</v>
      </c>
      <c r="J316" s="39" cm="1">
        <f t="array" ref="J316">G316-(G316*TSS)</f>
        <v>15524.85</v>
      </c>
      <c r="K316" s="40">
        <f t="shared" ref="K316" si="317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39">
        <v>1000.15</v>
      </c>
      <c r="M316" s="41">
        <f t="shared" si="263"/>
        <v>15499.85</v>
      </c>
    </row>
    <row r="317" spans="1:13" x14ac:dyDescent="0.2">
      <c r="A317" s="42">
        <v>316</v>
      </c>
      <c r="B317" s="48" t="s">
        <v>830</v>
      </c>
      <c r="C317" s="36" t="s">
        <v>774</v>
      </c>
      <c r="D317" s="49" t="s">
        <v>23</v>
      </c>
      <c r="E317" s="37" t="s">
        <v>330</v>
      </c>
      <c r="F317" s="36" t="s">
        <v>489</v>
      </c>
      <c r="G317" s="39">
        <v>40000</v>
      </c>
      <c r="H317" s="39">
        <f t="shared" si="260"/>
        <v>1148</v>
      </c>
      <c r="I317" s="39">
        <f t="shared" si="261"/>
        <v>1216</v>
      </c>
      <c r="J317" s="39" cm="1">
        <f t="array" ref="J317">G317-(G317*TSS)</f>
        <v>37636</v>
      </c>
      <c r="K317" s="40">
        <f t="shared" ref="K317" si="318">IF((J317*12)&lt;=SMAX,0,IF(AND((J317*12)&gt;=SMIN2,(J317*12)&lt;=SMAXN2),(((J317*12)-SMIN2)*PORCN1)/12,IF(AND((J317*12)&gt;=SMIN3,(J317*12)&lt;=SMAXN3),(((((J317*12)-SMIN3)*PORCN2)+VAFN3)/12),(((((J317*12)-SMAXN4)*PORCN3)+VAFN4)/12))))</f>
        <v>442.64987499999984</v>
      </c>
      <c r="L317" s="39">
        <v>2053</v>
      </c>
      <c r="M317" s="41">
        <f t="shared" si="263"/>
        <v>37947</v>
      </c>
    </row>
    <row r="318" spans="1:13" x14ac:dyDescent="0.2">
      <c r="A318" s="36">
        <v>317</v>
      </c>
      <c r="B318" s="48" t="s">
        <v>831</v>
      </c>
      <c r="C318" s="36" t="s">
        <v>363</v>
      </c>
      <c r="D318" s="49" t="s">
        <v>23</v>
      </c>
      <c r="E318" s="37" t="s">
        <v>330</v>
      </c>
      <c r="F318" s="36" t="s">
        <v>322</v>
      </c>
      <c r="G318" s="39">
        <v>25000</v>
      </c>
      <c r="H318" s="39">
        <f t="shared" si="260"/>
        <v>717.5</v>
      </c>
      <c r="I318" s="39">
        <f t="shared" si="261"/>
        <v>760</v>
      </c>
      <c r="J318" s="39" cm="1">
        <f t="array" ref="J318">G318-(G318*TSS)</f>
        <v>23522.5</v>
      </c>
      <c r="K318" s="40">
        <f t="shared" ref="K318" si="319">IF((J318*12)&lt;=SMAX,0,IF(AND((J318*12)&gt;=SMIN2,(J318*12)&lt;=SMAXN2),(((J318*12)-SMIN2)*PORCN1)/12,IF(AND((J318*12)&gt;=SMIN3,(J318*12)&lt;=SMAXN3),(((((J318*12)-SMIN3)*PORCN2)+VAFN3)/12),(((((J318*12)-SMAXN4)*PORCN3)+VAFN4)/12))))</f>
        <v>0</v>
      </c>
      <c r="L318" s="39">
        <v>19668.849999999999</v>
      </c>
      <c r="M318" s="41">
        <f t="shared" si="263"/>
        <v>5331.1500000000015</v>
      </c>
    </row>
    <row r="319" spans="1:13" x14ac:dyDescent="0.2">
      <c r="A319" s="42">
        <v>318</v>
      </c>
      <c r="B319" s="48" t="s">
        <v>832</v>
      </c>
      <c r="C319" s="36" t="s">
        <v>345</v>
      </c>
      <c r="D319" s="49" t="s">
        <v>23</v>
      </c>
      <c r="E319" s="37" t="s">
        <v>330</v>
      </c>
      <c r="F319" s="36" t="s">
        <v>346</v>
      </c>
      <c r="G319" s="39">
        <v>16500</v>
      </c>
      <c r="H319" s="39">
        <f t="shared" si="260"/>
        <v>473.55</v>
      </c>
      <c r="I319" s="39">
        <f t="shared" si="261"/>
        <v>501.6</v>
      </c>
      <c r="J319" s="39" cm="1">
        <f t="array" ref="J319">G319-(G319*TSS)</f>
        <v>15524.85</v>
      </c>
      <c r="K319" s="40">
        <f t="shared" ref="K319" si="320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39">
        <v>1502.5</v>
      </c>
      <c r="M319" s="41">
        <f t="shared" si="263"/>
        <v>14997.5</v>
      </c>
    </row>
    <row r="320" spans="1:13" x14ac:dyDescent="0.2">
      <c r="A320" s="36">
        <v>319</v>
      </c>
      <c r="B320" s="48" t="s">
        <v>833</v>
      </c>
      <c r="C320" s="36" t="s">
        <v>622</v>
      </c>
      <c r="D320" s="49" t="s">
        <v>17</v>
      </c>
      <c r="E320" s="37" t="s">
        <v>330</v>
      </c>
      <c r="F320" s="36" t="s">
        <v>512</v>
      </c>
      <c r="G320" s="39">
        <v>20000</v>
      </c>
      <c r="H320" s="39">
        <f t="shared" si="260"/>
        <v>574</v>
      </c>
      <c r="I320" s="39">
        <f t="shared" si="261"/>
        <v>608</v>
      </c>
      <c r="J320" s="39" cm="1">
        <f t="array" ref="J320">G320-(G320*TSS)</f>
        <v>18818</v>
      </c>
      <c r="K320" s="40">
        <f t="shared" ref="K320" si="321">IF((J320*12)&lt;=SMAX,0,IF(AND((J320*12)&gt;=SMIN2,(J320*12)&lt;=SMAXN2),(((J320*12)-SMIN2)*PORCN1)/12,IF(AND((J320*12)&gt;=SMIN3,(J320*12)&lt;=SMAXN3),(((((J320*12)-SMIN3)*PORCN2)+VAFN3)/12),(((((J320*12)-SMAXN4)*PORCN3)+VAFN4)/12))))</f>
        <v>0</v>
      </c>
      <c r="L320" s="39">
        <v>7401.53</v>
      </c>
      <c r="M320" s="41">
        <f t="shared" si="263"/>
        <v>12598.470000000001</v>
      </c>
    </row>
    <row r="321" spans="1:13" x14ac:dyDescent="0.2">
      <c r="A321" s="42">
        <v>320</v>
      </c>
      <c r="B321" s="48" t="s">
        <v>834</v>
      </c>
      <c r="C321" s="36" t="s">
        <v>483</v>
      </c>
      <c r="D321" s="49" t="s">
        <v>17</v>
      </c>
      <c r="E321" s="37" t="s">
        <v>330</v>
      </c>
      <c r="F321" s="36" t="s">
        <v>489</v>
      </c>
      <c r="G321" s="39">
        <v>30000</v>
      </c>
      <c r="H321" s="39">
        <f t="shared" si="260"/>
        <v>861</v>
      </c>
      <c r="I321" s="39">
        <f t="shared" si="261"/>
        <v>912</v>
      </c>
      <c r="J321" s="39" cm="1">
        <f t="array" ref="J321">G321-(G321*TSS)</f>
        <v>28227</v>
      </c>
      <c r="K321" s="40">
        <f t="shared" ref="K321" si="322">IF((J321*12)&lt;=SMAX,0,IF(AND((J321*12)&gt;=SMIN2,(J321*12)&lt;=SMAXN2),(((J321*12)-SMIN2)*PORCN1)/12,IF(AND((J321*12)&gt;=SMIN3,(J321*12)&lt;=SMAXN3),(((((J321*12)-SMIN3)*PORCN2)+VAFN3)/12),(((((J321*12)-SMAXN4)*PORCN3)+VAFN4)/12))))</f>
        <v>0</v>
      </c>
      <c r="L321" s="39">
        <v>10263.91</v>
      </c>
      <c r="M321" s="41">
        <f t="shared" si="263"/>
        <v>19736.09</v>
      </c>
    </row>
    <row r="322" spans="1:13" x14ac:dyDescent="0.2">
      <c r="A322" s="36">
        <v>321</v>
      </c>
      <c r="B322" s="48" t="s">
        <v>835</v>
      </c>
      <c r="C322" s="36" t="s">
        <v>340</v>
      </c>
      <c r="D322" s="49" t="s">
        <v>17</v>
      </c>
      <c r="E322" s="37" t="s">
        <v>330</v>
      </c>
      <c r="F322" s="36" t="s">
        <v>343</v>
      </c>
      <c r="G322" s="39">
        <v>25000</v>
      </c>
      <c r="H322" s="39">
        <f t="shared" si="260"/>
        <v>717.5</v>
      </c>
      <c r="I322" s="39">
        <f t="shared" si="261"/>
        <v>760</v>
      </c>
      <c r="J322" s="39" cm="1">
        <f t="array" ref="J322">G322-(G322*TSS)</f>
        <v>23522.5</v>
      </c>
      <c r="K322" s="40">
        <f t="shared" ref="K322" si="323">IF((J322*12)&lt;=SMAX,0,IF(AND((J322*12)&gt;=SMIN2,(J322*12)&lt;=SMAXN2),(((J322*12)-SMIN2)*PORCN1)/12,IF(AND((J322*12)&gt;=SMIN3,(J322*12)&lt;=SMAXN3),(((((J322*12)-SMIN3)*PORCN2)+VAFN3)/12),(((((J322*12)-SMAXN4)*PORCN3)+VAFN4)/12))))</f>
        <v>0</v>
      </c>
      <c r="L322" s="39">
        <v>1065.1600000000001</v>
      </c>
      <c r="M322" s="41">
        <f t="shared" si="263"/>
        <v>23934.84</v>
      </c>
    </row>
    <row r="323" spans="1:13" x14ac:dyDescent="0.2">
      <c r="A323" s="42">
        <v>322</v>
      </c>
      <c r="B323" s="48" t="s">
        <v>836</v>
      </c>
      <c r="C323" s="36" t="s">
        <v>738</v>
      </c>
      <c r="D323" s="49" t="s">
        <v>17</v>
      </c>
      <c r="E323" s="37" t="s">
        <v>330</v>
      </c>
      <c r="F323" s="36" t="s">
        <v>343</v>
      </c>
      <c r="G323" s="39">
        <v>31500</v>
      </c>
      <c r="H323" s="39">
        <f t="shared" si="260"/>
        <v>904.05</v>
      </c>
      <c r="I323" s="39">
        <f t="shared" si="261"/>
        <v>957.6</v>
      </c>
      <c r="J323" s="39" cm="1">
        <f t="array" ref="J323">G323-(G323*TSS)</f>
        <v>29638.35</v>
      </c>
      <c r="K323" s="40">
        <f t="shared" ref="K323" si="324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39">
        <v>3546.15</v>
      </c>
      <c r="M323" s="41">
        <f t="shared" si="263"/>
        <v>27953.85</v>
      </c>
    </row>
    <row r="324" spans="1:13" x14ac:dyDescent="0.2">
      <c r="A324" s="36">
        <v>323</v>
      </c>
      <c r="B324" s="48" t="s">
        <v>837</v>
      </c>
      <c r="C324" s="36" t="s">
        <v>345</v>
      </c>
      <c r="D324" s="49" t="s">
        <v>23</v>
      </c>
      <c r="E324" s="37" t="s">
        <v>330</v>
      </c>
      <c r="F324" s="36" t="s">
        <v>346</v>
      </c>
      <c r="G324" s="39">
        <v>16500</v>
      </c>
      <c r="H324" s="39">
        <f t="shared" si="260"/>
        <v>473.55</v>
      </c>
      <c r="I324" s="39">
        <f t="shared" si="261"/>
        <v>501.6</v>
      </c>
      <c r="J324" s="39" cm="1">
        <f t="array" ref="J324">G324-(G324*TSS)</f>
        <v>15524.85</v>
      </c>
      <c r="K324" s="40">
        <f t="shared" ref="K324" si="325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39">
        <v>2300.15</v>
      </c>
      <c r="M324" s="41">
        <f t="shared" si="263"/>
        <v>14199.85</v>
      </c>
    </row>
    <row r="325" spans="1:13" x14ac:dyDescent="0.2">
      <c r="A325" s="42">
        <v>324</v>
      </c>
      <c r="B325" s="48" t="s">
        <v>838</v>
      </c>
      <c r="C325" s="36" t="s">
        <v>504</v>
      </c>
      <c r="D325" s="49" t="s">
        <v>17</v>
      </c>
      <c r="E325" s="37" t="s">
        <v>330</v>
      </c>
      <c r="F325" s="36" t="s">
        <v>346</v>
      </c>
      <c r="G325" s="39">
        <v>17600</v>
      </c>
      <c r="H325" s="39">
        <f t="shared" si="260"/>
        <v>505.12</v>
      </c>
      <c r="I325" s="39">
        <f t="shared" si="261"/>
        <v>535.04</v>
      </c>
      <c r="J325" s="39" cm="1">
        <f t="array" ref="J325">G325-(G325*TSS)</f>
        <v>16559.84</v>
      </c>
      <c r="K325" s="40">
        <f t="shared" ref="K325" si="326">IF((J325*12)&lt;=SMAX,0,IF(AND((J325*12)&gt;=SMIN2,(J325*12)&lt;=SMAXN2),(((J325*12)-SMIN2)*PORCN1)/12,IF(AND((J325*12)&gt;=SMIN3,(J325*12)&lt;=SMAXN3),(((((J325*12)-SMIN3)*PORCN2)+VAFN3)/12),(((((J325*12)-SMAXN4)*PORCN3)+VAFN4)/12))))</f>
        <v>0</v>
      </c>
      <c r="L325" s="39">
        <v>9428</v>
      </c>
      <c r="M325" s="41">
        <f t="shared" si="263"/>
        <v>8172</v>
      </c>
    </row>
    <row r="326" spans="1:13" x14ac:dyDescent="0.2">
      <c r="A326" s="36">
        <v>325</v>
      </c>
      <c r="B326" s="48" t="s">
        <v>839</v>
      </c>
      <c r="C326" s="36" t="s">
        <v>345</v>
      </c>
      <c r="D326" s="49" t="s">
        <v>23</v>
      </c>
      <c r="E326" s="37" t="s">
        <v>330</v>
      </c>
      <c r="F326" s="36" t="s">
        <v>346</v>
      </c>
      <c r="G326" s="39">
        <v>16500</v>
      </c>
      <c r="H326" s="39">
        <f t="shared" ref="H326:H385" si="327">2.87%*G326</f>
        <v>473.55</v>
      </c>
      <c r="I326" s="39">
        <f t="shared" ref="I326:I385" si="328">3.04%*G326</f>
        <v>501.6</v>
      </c>
      <c r="J326" s="39" cm="1">
        <f t="array" ref="J326">G326-(G326*TSS)</f>
        <v>15524.85</v>
      </c>
      <c r="K326" s="40">
        <f t="shared" ref="K326" si="329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39">
        <v>1207</v>
      </c>
      <c r="M326" s="41">
        <f t="shared" ref="M326:M385" si="330">+G326-L326</f>
        <v>15293</v>
      </c>
    </row>
    <row r="327" spans="1:13" x14ac:dyDescent="0.2">
      <c r="A327" s="42">
        <v>326</v>
      </c>
      <c r="B327" s="48" t="s">
        <v>840</v>
      </c>
      <c r="C327" s="36" t="s">
        <v>345</v>
      </c>
      <c r="D327" s="49" t="s">
        <v>23</v>
      </c>
      <c r="E327" s="37" t="s">
        <v>330</v>
      </c>
      <c r="F327" s="36" t="s">
        <v>346</v>
      </c>
      <c r="G327" s="39">
        <v>16500</v>
      </c>
      <c r="H327" s="39">
        <f t="shared" si="327"/>
        <v>473.55</v>
      </c>
      <c r="I327" s="39">
        <f t="shared" si="328"/>
        <v>501.6</v>
      </c>
      <c r="J327" s="39" cm="1">
        <f t="array" ref="J327">G327-(G327*TSS)</f>
        <v>15524.85</v>
      </c>
      <c r="K327" s="40">
        <f t="shared" ref="K327" si="331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39">
        <v>1798</v>
      </c>
      <c r="M327" s="41">
        <f t="shared" si="330"/>
        <v>14702</v>
      </c>
    </row>
    <row r="328" spans="1:13" x14ac:dyDescent="0.2">
      <c r="A328" s="36">
        <v>327</v>
      </c>
      <c r="B328" s="48" t="s">
        <v>841</v>
      </c>
      <c r="C328" s="36" t="s">
        <v>577</v>
      </c>
      <c r="D328" s="49" t="s">
        <v>17</v>
      </c>
      <c r="E328" s="37" t="s">
        <v>330</v>
      </c>
      <c r="F328" s="36" t="s">
        <v>346</v>
      </c>
      <c r="G328" s="39">
        <v>30000</v>
      </c>
      <c r="H328" s="39">
        <f t="shared" si="327"/>
        <v>861</v>
      </c>
      <c r="I328" s="39">
        <f t="shared" si="328"/>
        <v>912</v>
      </c>
      <c r="J328" s="39" cm="1">
        <f t="array" ref="J328">G328-(G328*TSS)</f>
        <v>28227</v>
      </c>
      <c r="K328" s="40">
        <f t="shared" ref="K328" si="332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39">
        <v>2093.5</v>
      </c>
      <c r="M328" s="41">
        <f t="shared" si="330"/>
        <v>27906.5</v>
      </c>
    </row>
    <row r="329" spans="1:13" x14ac:dyDescent="0.2">
      <c r="A329" s="42">
        <v>328</v>
      </c>
      <c r="B329" s="48" t="s">
        <v>842</v>
      </c>
      <c r="C329" s="36" t="s">
        <v>843</v>
      </c>
      <c r="D329" s="49" t="s">
        <v>23</v>
      </c>
      <c r="E329" s="37" t="s">
        <v>330</v>
      </c>
      <c r="F329" s="36" t="s">
        <v>408</v>
      </c>
      <c r="G329" s="39">
        <v>20000</v>
      </c>
      <c r="H329" s="39">
        <f t="shared" si="327"/>
        <v>574</v>
      </c>
      <c r="I329" s="39">
        <f t="shared" si="328"/>
        <v>608</v>
      </c>
      <c r="J329" s="39" cm="1">
        <f t="array" ref="J329">G329-(G329*TSS)</f>
        <v>18818</v>
      </c>
      <c r="K329" s="40">
        <f t="shared" ref="K329" si="333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39">
        <v>1886.65</v>
      </c>
      <c r="M329" s="41">
        <f t="shared" si="330"/>
        <v>18113.349999999999</v>
      </c>
    </row>
    <row r="330" spans="1:13" x14ac:dyDescent="0.2">
      <c r="A330" s="36">
        <v>329</v>
      </c>
      <c r="B330" s="48" t="s">
        <v>844</v>
      </c>
      <c r="C330" s="36" t="s">
        <v>845</v>
      </c>
      <c r="D330" s="49" t="s">
        <v>17</v>
      </c>
      <c r="E330" s="37" t="s">
        <v>330</v>
      </c>
      <c r="F330" s="36" t="s">
        <v>346</v>
      </c>
      <c r="G330" s="39">
        <v>30000</v>
      </c>
      <c r="H330" s="39">
        <f t="shared" si="327"/>
        <v>861</v>
      </c>
      <c r="I330" s="39">
        <f t="shared" si="328"/>
        <v>912</v>
      </c>
      <c r="J330" s="39" cm="1">
        <f t="array" ref="J330">G330-(G330*TSS)</f>
        <v>28227</v>
      </c>
      <c r="K330" s="40">
        <f t="shared" ref="K330" si="334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39">
        <v>1576.38</v>
      </c>
      <c r="M330" s="41">
        <f t="shared" si="330"/>
        <v>28423.62</v>
      </c>
    </row>
    <row r="331" spans="1:13" x14ac:dyDescent="0.2">
      <c r="A331" s="42">
        <v>330</v>
      </c>
      <c r="B331" s="48" t="s">
        <v>846</v>
      </c>
      <c r="C331" s="36" t="s">
        <v>843</v>
      </c>
      <c r="D331" s="49" t="s">
        <v>17</v>
      </c>
      <c r="E331" s="37" t="s">
        <v>330</v>
      </c>
      <c r="F331" s="36" t="s">
        <v>408</v>
      </c>
      <c r="G331" s="39">
        <v>35000</v>
      </c>
      <c r="H331" s="39">
        <f t="shared" si="327"/>
        <v>1004.5</v>
      </c>
      <c r="I331" s="39">
        <f t="shared" si="328"/>
        <v>1064</v>
      </c>
      <c r="J331" s="39" cm="1">
        <f t="array" ref="J331">G331-(G331*TSS)</f>
        <v>32931.5</v>
      </c>
      <c r="K331" s="40">
        <f t="shared" ref="K331" si="335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39">
        <v>6046.15</v>
      </c>
      <c r="M331" s="41">
        <f t="shared" si="330"/>
        <v>28953.85</v>
      </c>
    </row>
    <row r="332" spans="1:13" x14ac:dyDescent="0.2">
      <c r="A332" s="36">
        <v>331</v>
      </c>
      <c r="B332" s="48" t="s">
        <v>847</v>
      </c>
      <c r="C332" s="36" t="s">
        <v>848</v>
      </c>
      <c r="D332" s="49" t="s">
        <v>17</v>
      </c>
      <c r="E332" s="37" t="s">
        <v>330</v>
      </c>
      <c r="F332" s="36" t="s">
        <v>359</v>
      </c>
      <c r="G332" s="39">
        <v>31500</v>
      </c>
      <c r="H332" s="39">
        <f t="shared" si="327"/>
        <v>904.05</v>
      </c>
      <c r="I332" s="39">
        <f t="shared" si="328"/>
        <v>957.6</v>
      </c>
      <c r="J332" s="39" cm="1">
        <f t="array" ref="J332">G332-(G332*TSS)</f>
        <v>29638.35</v>
      </c>
      <c r="K332" s="40">
        <f t="shared" ref="K332" si="336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39">
        <v>11889.5</v>
      </c>
      <c r="M332" s="41">
        <f t="shared" si="330"/>
        <v>19610.5</v>
      </c>
    </row>
    <row r="333" spans="1:13" x14ac:dyDescent="0.2">
      <c r="A333" s="42">
        <v>332</v>
      </c>
      <c r="B333" s="48" t="s">
        <v>849</v>
      </c>
      <c r="C333" s="36" t="s">
        <v>517</v>
      </c>
      <c r="D333" s="49" t="s">
        <v>23</v>
      </c>
      <c r="E333" s="37" t="s">
        <v>330</v>
      </c>
      <c r="F333" s="36" t="s">
        <v>322</v>
      </c>
      <c r="G333" s="39">
        <v>26250</v>
      </c>
      <c r="H333" s="39">
        <f t="shared" si="327"/>
        <v>753.375</v>
      </c>
      <c r="I333" s="39">
        <f t="shared" si="328"/>
        <v>798</v>
      </c>
      <c r="J333" s="39" cm="1">
        <f t="array" ref="J333">G333-(G333*TSS)</f>
        <v>24698.625</v>
      </c>
      <c r="K333" s="40">
        <f t="shared" ref="K333" si="337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39">
        <v>3189.5</v>
      </c>
      <c r="M333" s="41">
        <f t="shared" si="330"/>
        <v>23060.5</v>
      </c>
    </row>
    <row r="334" spans="1:13" x14ac:dyDescent="0.2">
      <c r="A334" s="36">
        <v>333</v>
      </c>
      <c r="B334" s="48" t="s">
        <v>850</v>
      </c>
      <c r="C334" s="36" t="s">
        <v>345</v>
      </c>
      <c r="D334" s="49" t="s">
        <v>23</v>
      </c>
      <c r="E334" s="37" t="s">
        <v>330</v>
      </c>
      <c r="F334" s="36" t="s">
        <v>346</v>
      </c>
      <c r="G334" s="39">
        <v>16500</v>
      </c>
      <c r="H334" s="39">
        <f t="shared" si="327"/>
        <v>473.55</v>
      </c>
      <c r="I334" s="39">
        <f t="shared" si="328"/>
        <v>501.6</v>
      </c>
      <c r="J334" s="39" cm="1">
        <f t="array" ref="J334">G334-(G334*TSS)</f>
        <v>15524.85</v>
      </c>
      <c r="K334" s="40">
        <f t="shared" ref="K334" si="338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39">
        <v>1207</v>
      </c>
      <c r="M334" s="41">
        <f t="shared" si="330"/>
        <v>15293</v>
      </c>
    </row>
    <row r="335" spans="1:13" x14ac:dyDescent="0.2">
      <c r="A335" s="42">
        <v>334</v>
      </c>
      <c r="B335" s="48" t="s">
        <v>851</v>
      </c>
      <c r="C335" s="36" t="s">
        <v>852</v>
      </c>
      <c r="D335" s="49" t="s">
        <v>23</v>
      </c>
      <c r="E335" s="37" t="s">
        <v>330</v>
      </c>
      <c r="F335" s="36" t="s">
        <v>319</v>
      </c>
      <c r="G335" s="39">
        <v>35000</v>
      </c>
      <c r="H335" s="39">
        <f t="shared" si="327"/>
        <v>1004.5</v>
      </c>
      <c r="I335" s="39">
        <f t="shared" si="328"/>
        <v>1064</v>
      </c>
      <c r="J335" s="39" cm="1">
        <f t="array" ref="J335">G335-(G335*TSS)</f>
        <v>32931.5</v>
      </c>
      <c r="K335" s="40">
        <f t="shared" ref="K335" si="339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39">
        <v>2831.65</v>
      </c>
      <c r="M335" s="41">
        <f t="shared" si="330"/>
        <v>32168.35</v>
      </c>
    </row>
    <row r="336" spans="1:13" x14ac:dyDescent="0.2">
      <c r="A336" s="36">
        <v>335</v>
      </c>
      <c r="B336" s="48" t="s">
        <v>853</v>
      </c>
      <c r="C336" s="36" t="s">
        <v>549</v>
      </c>
      <c r="D336" s="49" t="s">
        <v>17</v>
      </c>
      <c r="E336" s="37" t="s">
        <v>330</v>
      </c>
      <c r="F336" s="36" t="s">
        <v>388</v>
      </c>
      <c r="G336" s="39">
        <v>35000</v>
      </c>
      <c r="H336" s="39">
        <f t="shared" si="327"/>
        <v>1004.5</v>
      </c>
      <c r="I336" s="39">
        <f t="shared" si="328"/>
        <v>1064</v>
      </c>
      <c r="J336" s="39" cm="1">
        <f t="array" ref="J336">G336-(G336*TSS)</f>
        <v>32931.5</v>
      </c>
      <c r="K336" s="40">
        <f t="shared" ref="K336" si="340">IF((J336*12)&lt;=SMAX,0,IF(AND((J336*12)&gt;=SMIN2,(J336*12)&lt;=SMAXN2),(((J336*12)-SMIN2)*PORCN1)/12,IF(AND((J336*12)&gt;=SMIN3,(J336*12)&lt;=SMAXN3),(((((J336*12)-SMIN3)*PORCN2)+VAFN3)/12),(((((J336*12)-SMAXN4)*PORCN3)+VAFN4)/12))))</f>
        <v>0</v>
      </c>
      <c r="L336" s="39">
        <v>10119.790000000001</v>
      </c>
      <c r="M336" s="41">
        <f t="shared" si="330"/>
        <v>24880.21</v>
      </c>
    </row>
    <row r="337" spans="1:13" x14ac:dyDescent="0.2">
      <c r="A337" s="36">
        <v>337</v>
      </c>
      <c r="B337" s="48" t="s">
        <v>854</v>
      </c>
      <c r="C337" s="36" t="s">
        <v>517</v>
      </c>
      <c r="D337" s="49" t="s">
        <v>23</v>
      </c>
      <c r="E337" s="37" t="s">
        <v>330</v>
      </c>
      <c r="F337" s="36" t="s">
        <v>322</v>
      </c>
      <c r="G337" s="39">
        <v>20000</v>
      </c>
      <c r="H337" s="39">
        <f t="shared" si="327"/>
        <v>574</v>
      </c>
      <c r="I337" s="39">
        <f t="shared" si="328"/>
        <v>608</v>
      </c>
      <c r="J337" s="39" cm="1">
        <f t="array" ref="J337">G337-(G337*TSS)</f>
        <v>18818</v>
      </c>
      <c r="K337" s="40">
        <f t="shared" ref="K337" si="341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39">
        <v>48097.91</v>
      </c>
      <c r="M337" s="41">
        <f t="shared" si="330"/>
        <v>-28097.910000000003</v>
      </c>
    </row>
    <row r="338" spans="1:13" x14ac:dyDescent="0.2">
      <c r="A338" s="42">
        <v>340</v>
      </c>
      <c r="B338" s="48" t="s">
        <v>855</v>
      </c>
      <c r="C338" s="36" t="s">
        <v>390</v>
      </c>
      <c r="D338" s="49" t="s">
        <v>23</v>
      </c>
      <c r="E338" s="37" t="s">
        <v>330</v>
      </c>
      <c r="F338" s="36" t="s">
        <v>393</v>
      </c>
      <c r="G338" s="39">
        <v>40000</v>
      </c>
      <c r="H338" s="39">
        <f t="shared" si="327"/>
        <v>1148</v>
      </c>
      <c r="I338" s="39">
        <f t="shared" si="328"/>
        <v>1216</v>
      </c>
      <c r="J338" s="39" cm="1">
        <f t="array" ref="J338">G338-(G338*TSS)</f>
        <v>37636</v>
      </c>
      <c r="K338" s="40">
        <f t="shared" ref="K338" si="342">IF((J338*12)&lt;=SMAX,0,IF(AND((J338*12)&gt;=SMIN2,(J338*12)&lt;=SMAXN2),(((J338*12)-SMIN2)*PORCN1)/12,IF(AND((J338*12)&gt;=SMIN3,(J338*12)&lt;=SMAXN3),(((((J338*12)-SMIN3)*PORCN2)+VAFN3)/12),(((((J338*12)-SMAXN4)*PORCN3)+VAFN4)/12))))</f>
        <v>442.64987499999984</v>
      </c>
      <c r="L338" s="39">
        <v>9466</v>
      </c>
      <c r="M338" s="41">
        <f t="shared" si="330"/>
        <v>30534</v>
      </c>
    </row>
    <row r="339" spans="1:13" x14ac:dyDescent="0.2">
      <c r="A339" s="42">
        <v>342</v>
      </c>
      <c r="B339" s="48" t="s">
        <v>856</v>
      </c>
      <c r="C339" s="36" t="s">
        <v>577</v>
      </c>
      <c r="D339" s="49" t="s">
        <v>17</v>
      </c>
      <c r="E339" s="37" t="s">
        <v>330</v>
      </c>
      <c r="F339" s="36" t="s">
        <v>322</v>
      </c>
      <c r="G339" s="39">
        <v>40000</v>
      </c>
      <c r="H339" s="39">
        <f t="shared" si="327"/>
        <v>1148</v>
      </c>
      <c r="I339" s="39">
        <f t="shared" si="328"/>
        <v>1216</v>
      </c>
      <c r="J339" s="39" cm="1">
        <f t="array" ref="J339">G339-(G339*TSS)</f>
        <v>37636</v>
      </c>
      <c r="K339" s="40">
        <f t="shared" ref="K339" si="343">IF((J339*12)&lt;=SMAX,0,IF(AND((J339*12)&gt;=SMIN2,(J339*12)&lt;=SMAXN2),(((J339*12)-SMIN2)*PORCN1)/12,IF(AND((J339*12)&gt;=SMIN3,(J339*12)&lt;=SMAXN3),(((((J339*12)-SMIN3)*PORCN2)+VAFN3)/12),(((((J339*12)-SMAXN4)*PORCN3)+VAFN4)/12))))</f>
        <v>442.64987499999984</v>
      </c>
      <c r="L339" s="39">
        <v>4548.5</v>
      </c>
      <c r="M339" s="41">
        <f t="shared" si="330"/>
        <v>35451.5</v>
      </c>
    </row>
    <row r="340" spans="1:13" x14ac:dyDescent="0.2">
      <c r="A340" s="42">
        <v>346</v>
      </c>
      <c r="B340" s="48" t="s">
        <v>857</v>
      </c>
      <c r="C340" s="36" t="s">
        <v>592</v>
      </c>
      <c r="D340" s="49" t="s">
        <v>17</v>
      </c>
      <c r="E340" s="37" t="s">
        <v>330</v>
      </c>
      <c r="F340" s="36" t="s">
        <v>489</v>
      </c>
      <c r="G340" s="39">
        <v>25000</v>
      </c>
      <c r="H340" s="39">
        <f t="shared" si="327"/>
        <v>717.5</v>
      </c>
      <c r="I340" s="39">
        <f t="shared" si="328"/>
        <v>760</v>
      </c>
      <c r="J340" s="39" cm="1">
        <f t="array" ref="J340">G340-(G340*TSS)</f>
        <v>23522.5</v>
      </c>
      <c r="K340" s="40">
        <f t="shared" ref="K340" si="344">IF((J340*12)&lt;=SMAX,0,IF(AND((J340*12)&gt;=SMIN2,(J340*12)&lt;=SMAXN2),(((J340*12)-SMIN2)*PORCN1)/12,IF(AND((J340*12)&gt;=SMIN3,(J340*12)&lt;=SMAXN3),(((((J340*12)-SMIN3)*PORCN2)+VAFN3)/12),(((((J340*12)-SMAXN4)*PORCN3)+VAFN4)/12))))</f>
        <v>0</v>
      </c>
      <c r="L340" s="39">
        <v>1798</v>
      </c>
      <c r="M340" s="41">
        <f t="shared" si="330"/>
        <v>23202</v>
      </c>
    </row>
    <row r="341" spans="1:13" x14ac:dyDescent="0.2">
      <c r="A341" s="42">
        <v>348</v>
      </c>
      <c r="B341" s="48" t="s">
        <v>858</v>
      </c>
      <c r="C341" s="36" t="s">
        <v>859</v>
      </c>
      <c r="D341" s="49" t="s">
        <v>17</v>
      </c>
      <c r="E341" s="37" t="s">
        <v>330</v>
      </c>
      <c r="F341" s="36" t="s">
        <v>346</v>
      </c>
      <c r="G341" s="39">
        <v>25000</v>
      </c>
      <c r="H341" s="39">
        <f t="shared" si="327"/>
        <v>717.5</v>
      </c>
      <c r="I341" s="39">
        <f t="shared" si="328"/>
        <v>760</v>
      </c>
      <c r="J341" s="39" cm="1">
        <f t="array" ref="J341">G341-(G341*TSS)</f>
        <v>23522.5</v>
      </c>
      <c r="K341" s="40">
        <f t="shared" ref="K341" si="345">IF((J341*12)&lt;=SMAX,0,IF(AND((J341*12)&gt;=SMIN2,(J341*12)&lt;=SMAXN2),(((J341*12)-SMIN2)*PORCN1)/12,IF(AND((J341*12)&gt;=SMIN3,(J341*12)&lt;=SMAXN3),(((((J341*12)-SMIN3)*PORCN2)+VAFN3)/12),(((((J341*12)-SMAXN4)*PORCN3)+VAFN4)/12))))</f>
        <v>0</v>
      </c>
      <c r="L341" s="39">
        <v>13266.85</v>
      </c>
      <c r="M341" s="41">
        <f t="shared" si="330"/>
        <v>11733.15</v>
      </c>
    </row>
    <row r="342" spans="1:13" x14ac:dyDescent="0.2">
      <c r="A342" s="42">
        <v>350</v>
      </c>
      <c r="B342" s="48" t="s">
        <v>860</v>
      </c>
      <c r="C342" s="36" t="s">
        <v>517</v>
      </c>
      <c r="D342" s="49" t="s">
        <v>23</v>
      </c>
      <c r="E342" s="37" t="s">
        <v>330</v>
      </c>
      <c r="F342" s="36" t="s">
        <v>325</v>
      </c>
      <c r="G342" s="39">
        <v>30000</v>
      </c>
      <c r="H342" s="39">
        <f t="shared" si="327"/>
        <v>861</v>
      </c>
      <c r="I342" s="39">
        <f t="shared" si="328"/>
        <v>912</v>
      </c>
      <c r="J342" s="39" cm="1">
        <f t="array" ref="J342">G342-(G342*TSS)</f>
        <v>28227</v>
      </c>
      <c r="K342" s="40">
        <f t="shared" ref="K342" si="346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39">
        <v>48731</v>
      </c>
      <c r="M342" s="41">
        <f t="shared" si="330"/>
        <v>-18731</v>
      </c>
    </row>
    <row r="343" spans="1:13" x14ac:dyDescent="0.2">
      <c r="A343" s="36">
        <v>351</v>
      </c>
      <c r="B343" s="48" t="s">
        <v>861</v>
      </c>
      <c r="C343" s="36" t="s">
        <v>862</v>
      </c>
      <c r="D343" s="49" t="s">
        <v>23</v>
      </c>
      <c r="E343" s="37" t="s">
        <v>330</v>
      </c>
      <c r="F343" s="36" t="s">
        <v>325</v>
      </c>
      <c r="G343" s="39">
        <v>75000</v>
      </c>
      <c r="H343" s="39">
        <f t="shared" si="327"/>
        <v>2152.5</v>
      </c>
      <c r="I343" s="39">
        <f t="shared" si="328"/>
        <v>2280</v>
      </c>
      <c r="J343" s="39" cm="1">
        <f t="array" ref="J343">G343-(G343*TSS)</f>
        <v>70567.5</v>
      </c>
      <c r="K343" s="40">
        <f t="shared" ref="K343" si="347">IF((J343*12)&lt;=SMAX,0,IF(AND((J343*12)&gt;=SMIN2,(J343*12)&lt;=SMAXN2),(((J343*12)-SMIN2)*PORCN1)/12,IF(AND((J343*12)&gt;=SMIN3,(J343*12)&lt;=SMAXN3),(((((J343*12)-SMIN3)*PORCN2)+VAFN3)/12),(((((J343*12)-SMAXN4)*PORCN3)+VAFN4)/12))))</f>
        <v>6309.3498333333337</v>
      </c>
      <c r="L343" s="39">
        <v>4046.15</v>
      </c>
      <c r="M343" s="41">
        <f t="shared" si="330"/>
        <v>70953.850000000006</v>
      </c>
    </row>
    <row r="344" spans="1:13" x14ac:dyDescent="0.2">
      <c r="A344" s="36">
        <v>353</v>
      </c>
      <c r="B344" s="48" t="s">
        <v>863</v>
      </c>
      <c r="C344" s="36" t="s">
        <v>345</v>
      </c>
      <c r="D344" s="49" t="s">
        <v>23</v>
      </c>
      <c r="E344" s="37" t="s">
        <v>330</v>
      </c>
      <c r="F344" s="36" t="s">
        <v>322</v>
      </c>
      <c r="G344" s="39">
        <v>16500</v>
      </c>
      <c r="H344" s="39">
        <f t="shared" si="327"/>
        <v>473.55</v>
      </c>
      <c r="I344" s="39">
        <f t="shared" si="328"/>
        <v>501.6</v>
      </c>
      <c r="J344" s="39" cm="1">
        <f t="array" ref="J344">G344-(G344*TSS)</f>
        <v>15524.85</v>
      </c>
      <c r="K344" s="40">
        <f t="shared" ref="K344" si="348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39">
        <v>9644</v>
      </c>
      <c r="M344" s="41">
        <f t="shared" si="330"/>
        <v>6856</v>
      </c>
    </row>
    <row r="345" spans="1:13" x14ac:dyDescent="0.2">
      <c r="A345" s="42">
        <v>354</v>
      </c>
      <c r="B345" s="48" t="s">
        <v>864</v>
      </c>
      <c r="C345" s="36" t="s">
        <v>340</v>
      </c>
      <c r="D345" s="49" t="s">
        <v>23</v>
      </c>
      <c r="E345" s="37" t="s">
        <v>330</v>
      </c>
      <c r="F345" s="36" t="s">
        <v>322</v>
      </c>
      <c r="G345" s="39">
        <v>30000</v>
      </c>
      <c r="H345" s="39">
        <f t="shared" si="327"/>
        <v>861</v>
      </c>
      <c r="I345" s="39">
        <f t="shared" si="328"/>
        <v>912</v>
      </c>
      <c r="J345" s="39" cm="1">
        <f t="array" ref="J345">G345-(G345*TSS)</f>
        <v>28227</v>
      </c>
      <c r="K345" s="40">
        <f t="shared" ref="K345" si="349">IF((J345*12)&lt;=SMAX,0,IF(AND((J345*12)&gt;=SMIN2,(J345*12)&lt;=SMAXN2),(((J345*12)-SMIN2)*PORCN1)/12,IF(AND((J345*12)&gt;=SMIN3,(J345*12)&lt;=SMAXN3),(((((J345*12)-SMIN3)*PORCN2)+VAFN3)/12),(((((J345*12)-SMAXN4)*PORCN3)+VAFN4)/12))))</f>
        <v>0</v>
      </c>
      <c r="L345" s="39">
        <v>1798</v>
      </c>
      <c r="M345" s="41">
        <f t="shared" si="330"/>
        <v>28202</v>
      </c>
    </row>
    <row r="346" spans="1:13" x14ac:dyDescent="0.2">
      <c r="A346" s="36">
        <v>355</v>
      </c>
      <c r="B346" s="48" t="s">
        <v>865</v>
      </c>
      <c r="C346" s="36" t="s">
        <v>340</v>
      </c>
      <c r="D346" s="49" t="s">
        <v>17</v>
      </c>
      <c r="E346" s="37" t="s">
        <v>330</v>
      </c>
      <c r="F346" s="36" t="s">
        <v>322</v>
      </c>
      <c r="G346" s="39">
        <v>30000</v>
      </c>
      <c r="H346" s="39">
        <f t="shared" si="327"/>
        <v>861</v>
      </c>
      <c r="I346" s="39">
        <f t="shared" si="328"/>
        <v>912</v>
      </c>
      <c r="J346" s="39" cm="1">
        <f t="array" ref="J346">G346-(G346*TSS)</f>
        <v>28227</v>
      </c>
      <c r="K346" s="40">
        <f t="shared" ref="K346" si="350">IF((J346*12)&lt;=SMAX,0,IF(AND((J346*12)&gt;=SMIN2,(J346*12)&lt;=SMAXN2),(((J346*12)-SMIN2)*PORCN1)/12,IF(AND((J346*12)&gt;=SMIN3,(J346*12)&lt;=SMAXN3),(((((J346*12)-SMIN3)*PORCN2)+VAFN3)/12),(((((J346*12)-SMAXN4)*PORCN3)+VAFN4)/12))))</f>
        <v>0</v>
      </c>
      <c r="L346" s="39">
        <v>1325.2</v>
      </c>
      <c r="M346" s="41">
        <f t="shared" si="330"/>
        <v>28674.799999999999</v>
      </c>
    </row>
    <row r="347" spans="1:13" x14ac:dyDescent="0.2">
      <c r="A347" s="42">
        <v>356</v>
      </c>
      <c r="B347" s="48" t="s">
        <v>866</v>
      </c>
      <c r="C347" s="36" t="s">
        <v>707</v>
      </c>
      <c r="D347" s="49" t="s">
        <v>17</v>
      </c>
      <c r="E347" s="37" t="s">
        <v>330</v>
      </c>
      <c r="F347" s="36" t="s">
        <v>325</v>
      </c>
      <c r="G347" s="39">
        <v>22000</v>
      </c>
      <c r="H347" s="39">
        <f t="shared" si="327"/>
        <v>631.4</v>
      </c>
      <c r="I347" s="39">
        <f t="shared" si="328"/>
        <v>668.8</v>
      </c>
      <c r="J347" s="39" cm="1">
        <f t="array" ref="J347">G347-(G347*TSS)</f>
        <v>20699.8</v>
      </c>
      <c r="K347" s="40">
        <f t="shared" ref="K347" si="351">IF((J347*12)&lt;=SMAX,0,IF(AND((J347*12)&gt;=SMIN2,(J347*12)&lt;=SMAXN2),(((J347*12)-SMIN2)*PORCN1)/12,IF(AND((J347*12)&gt;=SMIN3,(J347*12)&lt;=SMAXN3),(((((J347*12)-SMIN3)*PORCN2)+VAFN3)/12),(((((J347*12)-SMAXN4)*PORCN3)+VAFN4)/12))))</f>
        <v>0</v>
      </c>
      <c r="L347" s="39">
        <v>2333.48</v>
      </c>
      <c r="M347" s="41">
        <f t="shared" si="330"/>
        <v>19666.52</v>
      </c>
    </row>
    <row r="348" spans="1:13" x14ac:dyDescent="0.2">
      <c r="A348" s="36">
        <v>357</v>
      </c>
      <c r="B348" s="48" t="s">
        <v>867</v>
      </c>
      <c r="C348" s="36" t="s">
        <v>345</v>
      </c>
      <c r="D348" s="49" t="s">
        <v>23</v>
      </c>
      <c r="E348" s="37" t="s">
        <v>330</v>
      </c>
      <c r="F348" s="36" t="s">
        <v>322</v>
      </c>
      <c r="G348" s="39">
        <v>16500</v>
      </c>
      <c r="H348" s="39">
        <f t="shared" si="327"/>
        <v>473.55</v>
      </c>
      <c r="I348" s="39">
        <f t="shared" si="328"/>
        <v>501.6</v>
      </c>
      <c r="J348" s="39" cm="1">
        <f t="array" ref="J348">G348-(G348*TSS)</f>
        <v>15524.85</v>
      </c>
      <c r="K348" s="40">
        <f t="shared" ref="K348" si="352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39">
        <v>1000.15</v>
      </c>
      <c r="M348" s="41">
        <f t="shared" si="330"/>
        <v>15499.85</v>
      </c>
    </row>
    <row r="349" spans="1:13" x14ac:dyDescent="0.2">
      <c r="A349" s="42">
        <v>358</v>
      </c>
      <c r="B349" s="48" t="s">
        <v>868</v>
      </c>
      <c r="C349" s="36" t="s">
        <v>345</v>
      </c>
      <c r="D349" s="49" t="s">
        <v>23</v>
      </c>
      <c r="E349" s="37" t="s">
        <v>330</v>
      </c>
      <c r="F349" s="36" t="s">
        <v>322</v>
      </c>
      <c r="G349" s="39">
        <v>16500</v>
      </c>
      <c r="H349" s="39">
        <f t="shared" si="327"/>
        <v>473.55</v>
      </c>
      <c r="I349" s="39">
        <f t="shared" si="328"/>
        <v>501.6</v>
      </c>
      <c r="J349" s="39" cm="1">
        <f t="array" ref="J349">G349-(G349*TSS)</f>
        <v>15524.85</v>
      </c>
      <c r="K349" s="40">
        <f t="shared" ref="K349" si="353">IF((J349*12)&lt;=SMAX,0,IF(AND((J349*12)&gt;=SMIN2,(J349*12)&lt;=SMAXN2),(((J349*12)-SMIN2)*PORCN1)/12,IF(AND((J349*12)&gt;=SMIN3,(J349*12)&lt;=SMAXN3),(((((J349*12)-SMIN3)*PORCN2)+VAFN3)/12),(((((J349*12)-SMAXN4)*PORCN3)+VAFN4)/12))))</f>
        <v>0</v>
      </c>
      <c r="L349" s="39">
        <v>1000.15</v>
      </c>
      <c r="M349" s="41">
        <f t="shared" si="330"/>
        <v>15499.85</v>
      </c>
    </row>
    <row r="350" spans="1:13" x14ac:dyDescent="0.2">
      <c r="A350" s="36">
        <v>359</v>
      </c>
      <c r="B350" s="48" t="s">
        <v>869</v>
      </c>
      <c r="C350" s="36" t="s">
        <v>345</v>
      </c>
      <c r="D350" s="49" t="s">
        <v>17</v>
      </c>
      <c r="E350" s="37" t="s">
        <v>330</v>
      </c>
      <c r="F350" s="36" t="s">
        <v>322</v>
      </c>
      <c r="G350" s="39">
        <v>16500</v>
      </c>
      <c r="H350" s="39">
        <f t="shared" si="327"/>
        <v>473.55</v>
      </c>
      <c r="I350" s="39">
        <f t="shared" si="328"/>
        <v>501.6</v>
      </c>
      <c r="J350" s="39" cm="1">
        <f t="array" ref="J350">G350-(G350*TSS)</f>
        <v>15524.85</v>
      </c>
      <c r="K350" s="40">
        <f t="shared" ref="K350" si="354">IF((J350*12)&lt;=SMAX,0,IF(AND((J350*12)&gt;=SMIN2,(J350*12)&lt;=SMAXN2),(((J350*12)-SMIN2)*PORCN1)/12,IF(AND((J350*12)&gt;=SMIN3,(J350*12)&lt;=SMAXN3),(((((J350*12)-SMIN3)*PORCN2)+VAFN3)/12),(((((J350*12)-SMAXN4)*PORCN3)+VAFN4)/12))))</f>
        <v>0</v>
      </c>
      <c r="L350" s="39">
        <v>5346.15</v>
      </c>
      <c r="M350" s="41">
        <f t="shared" si="330"/>
        <v>11153.85</v>
      </c>
    </row>
    <row r="351" spans="1:13" x14ac:dyDescent="0.2">
      <c r="A351" s="42">
        <v>360</v>
      </c>
      <c r="B351" s="48" t="s">
        <v>870</v>
      </c>
      <c r="C351" s="36" t="s">
        <v>345</v>
      </c>
      <c r="D351" s="49" t="s">
        <v>23</v>
      </c>
      <c r="E351" s="37" t="s">
        <v>330</v>
      </c>
      <c r="F351" s="36" t="s">
        <v>322</v>
      </c>
      <c r="G351" s="39">
        <v>16500</v>
      </c>
      <c r="H351" s="39">
        <f t="shared" si="327"/>
        <v>473.55</v>
      </c>
      <c r="I351" s="39">
        <f t="shared" si="328"/>
        <v>501.6</v>
      </c>
      <c r="J351" s="39" cm="1">
        <f t="array" ref="J351">G351-(G351*TSS)</f>
        <v>15524.85</v>
      </c>
      <c r="K351" s="40">
        <f t="shared" ref="K351" si="355">IF((J351*12)&lt;=SMAX,0,IF(AND((J351*12)&gt;=SMIN2,(J351*12)&lt;=SMAXN2),(((J351*12)-SMIN2)*PORCN1)/12,IF(AND((J351*12)&gt;=SMIN3,(J351*12)&lt;=SMAXN3),(((((J351*12)-SMIN3)*PORCN2)+VAFN3)/12),(((((J351*12)-SMAXN4)*PORCN3)+VAFN4)/12))))</f>
        <v>0</v>
      </c>
      <c r="L351" s="39">
        <v>4579.95</v>
      </c>
      <c r="M351" s="41">
        <f t="shared" si="330"/>
        <v>11920.05</v>
      </c>
    </row>
    <row r="352" spans="1:13" x14ac:dyDescent="0.2">
      <c r="A352" s="36">
        <v>361</v>
      </c>
      <c r="B352" s="48" t="s">
        <v>871</v>
      </c>
      <c r="C352" s="36" t="s">
        <v>543</v>
      </c>
      <c r="D352" s="49" t="s">
        <v>23</v>
      </c>
      <c r="E352" s="37" t="s">
        <v>330</v>
      </c>
      <c r="F352" s="36" t="s">
        <v>325</v>
      </c>
      <c r="G352" s="39">
        <v>25000</v>
      </c>
      <c r="H352" s="39">
        <f t="shared" si="327"/>
        <v>717.5</v>
      </c>
      <c r="I352" s="39">
        <f t="shared" si="328"/>
        <v>760</v>
      </c>
      <c r="J352" s="39" cm="1">
        <f t="array" ref="J352">G352-(G352*TSS)</f>
        <v>23522.5</v>
      </c>
      <c r="K352" s="40">
        <f t="shared" ref="K352" si="356">IF((J352*12)&lt;=SMAX,0,IF(AND((J352*12)&gt;=SMIN2,(J352*12)&lt;=SMAXN2),(((J352*12)-SMIN2)*PORCN1)/12,IF(AND((J352*12)&gt;=SMIN3,(J352*12)&lt;=SMAXN3),(((((J352*12)-SMIN3)*PORCN2)+VAFN3)/12),(((((J352*12)-SMAXN4)*PORCN3)+VAFN4)/12))))</f>
        <v>0</v>
      </c>
      <c r="L352" s="39">
        <v>178.66</v>
      </c>
      <c r="M352" s="41">
        <f t="shared" si="330"/>
        <v>24821.34</v>
      </c>
    </row>
    <row r="353" spans="1:13" x14ac:dyDescent="0.2">
      <c r="A353" s="42">
        <v>362</v>
      </c>
      <c r="B353" s="48" t="s">
        <v>872</v>
      </c>
      <c r="C353" s="36" t="s">
        <v>738</v>
      </c>
      <c r="D353" s="49" t="s">
        <v>17</v>
      </c>
      <c r="E353" s="37" t="s">
        <v>330</v>
      </c>
      <c r="F353" s="36" t="s">
        <v>322</v>
      </c>
      <c r="G353" s="39">
        <v>2600</v>
      </c>
      <c r="H353" s="39">
        <f t="shared" si="327"/>
        <v>74.62</v>
      </c>
      <c r="I353" s="39">
        <f t="shared" si="328"/>
        <v>79.040000000000006</v>
      </c>
      <c r="J353" s="39" cm="1">
        <f t="array" ref="J353">G353-(G353*TSS)</f>
        <v>2446.34</v>
      </c>
      <c r="K353" s="40">
        <f t="shared" ref="K353" si="357">IF((J353*12)&lt;=SMAX,0,IF(AND((J353*12)&gt;=SMIN2,(J353*12)&lt;=SMAXN2),(((J353*12)-SMIN2)*PORCN1)/12,IF(AND((J353*12)&gt;=SMIN3,(J353*12)&lt;=SMAXN3),(((((J353*12)-SMIN3)*PORCN2)+VAFN3)/12),(((((J353*12)-SMAXN4)*PORCN3)+VAFN4)/12))))</f>
        <v>0</v>
      </c>
      <c r="L353" s="39">
        <v>3079.95</v>
      </c>
      <c r="M353" s="41">
        <f t="shared" si="330"/>
        <v>-479.94999999999982</v>
      </c>
    </row>
    <row r="354" spans="1:13" x14ac:dyDescent="0.2">
      <c r="A354" s="36">
        <v>363</v>
      </c>
      <c r="B354" s="48" t="s">
        <v>873</v>
      </c>
      <c r="C354" s="36" t="s">
        <v>543</v>
      </c>
      <c r="D354" s="49" t="s">
        <v>23</v>
      </c>
      <c r="E354" s="37" t="s">
        <v>330</v>
      </c>
      <c r="F354" s="36" t="s">
        <v>322</v>
      </c>
      <c r="G354" s="39">
        <v>25000</v>
      </c>
      <c r="H354" s="39">
        <f t="shared" si="327"/>
        <v>717.5</v>
      </c>
      <c r="I354" s="39">
        <f t="shared" si="328"/>
        <v>760</v>
      </c>
      <c r="J354" s="39" cm="1">
        <f t="array" ref="J354">G354-(G354*TSS)</f>
        <v>23522.5</v>
      </c>
      <c r="K354" s="40">
        <f t="shared" ref="K354" si="358">IF((J354*12)&lt;=SMAX,0,IF(AND((J354*12)&gt;=SMIN2,(J354*12)&lt;=SMAXN2),(((J354*12)-SMIN2)*PORCN1)/12,IF(AND((J354*12)&gt;=SMIN3,(J354*12)&lt;=SMAXN3),(((((J354*12)-SMIN3)*PORCN2)+VAFN3)/12),(((((J354*12)-SMAXN4)*PORCN3)+VAFN4)/12))))</f>
        <v>0</v>
      </c>
      <c r="L354" s="39">
        <v>1886.65</v>
      </c>
      <c r="M354" s="41">
        <f t="shared" si="330"/>
        <v>23113.35</v>
      </c>
    </row>
    <row r="355" spans="1:13" x14ac:dyDescent="0.2">
      <c r="A355" s="42">
        <v>364</v>
      </c>
      <c r="B355" s="48" t="s">
        <v>874</v>
      </c>
      <c r="C355" s="36" t="s">
        <v>340</v>
      </c>
      <c r="D355" s="49" t="s">
        <v>23</v>
      </c>
      <c r="E355" s="37" t="s">
        <v>330</v>
      </c>
      <c r="F355" s="36" t="s">
        <v>322</v>
      </c>
      <c r="G355" s="39">
        <v>31500</v>
      </c>
      <c r="H355" s="39">
        <f t="shared" si="327"/>
        <v>904.05</v>
      </c>
      <c r="I355" s="39">
        <f t="shared" si="328"/>
        <v>957.6</v>
      </c>
      <c r="J355" s="39" cm="1">
        <f t="array" ref="J355">G355-(G355*TSS)</f>
        <v>29638.35</v>
      </c>
      <c r="K355" s="40">
        <f t="shared" ref="K355" si="359">IF((J355*12)&lt;=SMAX,0,IF(AND((J355*12)&gt;=SMIN2,(J355*12)&lt;=SMAXN2),(((J355*12)-SMIN2)*PORCN1)/12,IF(AND((J355*12)&gt;=SMIN3,(J355*12)&lt;=SMAXN3),(((((J355*12)-SMIN3)*PORCN2)+VAFN3)/12),(((((J355*12)-SMAXN4)*PORCN3)+VAFN4)/12))))</f>
        <v>0</v>
      </c>
      <c r="L355" s="39">
        <v>1886.65</v>
      </c>
      <c r="M355" s="41">
        <f t="shared" si="330"/>
        <v>29613.35</v>
      </c>
    </row>
    <row r="356" spans="1:13" x14ac:dyDescent="0.2">
      <c r="A356" s="36">
        <v>365</v>
      </c>
      <c r="B356" s="48" t="s">
        <v>875</v>
      </c>
      <c r="C356" s="36" t="s">
        <v>340</v>
      </c>
      <c r="D356" s="49" t="s">
        <v>23</v>
      </c>
      <c r="E356" s="37" t="s">
        <v>330</v>
      </c>
      <c r="F356" s="36" t="s">
        <v>322</v>
      </c>
      <c r="G356" s="39">
        <v>31500</v>
      </c>
      <c r="H356" s="39">
        <f t="shared" si="327"/>
        <v>904.05</v>
      </c>
      <c r="I356" s="39">
        <f t="shared" si="328"/>
        <v>957.6</v>
      </c>
      <c r="J356" s="39" cm="1">
        <f t="array" ref="J356">G356-(G356*TSS)</f>
        <v>29638.35</v>
      </c>
      <c r="K356" s="40">
        <f t="shared" ref="K356" si="360">IF((J356*12)&lt;=SMAX,0,IF(AND((J356*12)&gt;=SMIN2,(J356*12)&lt;=SMAXN2),(((J356*12)-SMIN2)*PORCN1)/12,IF(AND((J356*12)&gt;=SMIN3,(J356*12)&lt;=SMAXN3),(((((J356*12)-SMIN3)*PORCN2)+VAFN3)/12),(((((J356*12)-SMAXN4)*PORCN3)+VAFN4)/12))))</f>
        <v>0</v>
      </c>
      <c r="L356" s="39">
        <v>6644</v>
      </c>
      <c r="M356" s="41">
        <f t="shared" si="330"/>
        <v>24856</v>
      </c>
    </row>
    <row r="357" spans="1:13" x14ac:dyDescent="0.2">
      <c r="A357" s="42">
        <v>366</v>
      </c>
      <c r="B357" s="48" t="s">
        <v>876</v>
      </c>
      <c r="C357" s="36" t="s">
        <v>622</v>
      </c>
      <c r="D357" s="49" t="s">
        <v>23</v>
      </c>
      <c r="E357" s="37" t="s">
        <v>330</v>
      </c>
      <c r="F357" s="36" t="s">
        <v>322</v>
      </c>
      <c r="G357" s="39">
        <v>30000</v>
      </c>
      <c r="H357" s="39">
        <f t="shared" si="327"/>
        <v>861</v>
      </c>
      <c r="I357" s="39">
        <f t="shared" si="328"/>
        <v>912</v>
      </c>
      <c r="J357" s="39" cm="1">
        <f t="array" ref="J357">G357-(G357*TSS)</f>
        <v>28227</v>
      </c>
      <c r="K357" s="40">
        <f t="shared" ref="K357" si="361">IF((J357*12)&lt;=SMAX,0,IF(AND((J357*12)&gt;=SMIN2,(J357*12)&lt;=SMAXN2),(((J357*12)-SMIN2)*PORCN1)/12,IF(AND((J357*12)&gt;=SMIN3,(J357*12)&lt;=SMAXN3),(((((J357*12)-SMIN3)*PORCN2)+VAFN3)/12),(((((J357*12)-SMAXN4)*PORCN3)+VAFN4)/12))))</f>
        <v>0</v>
      </c>
      <c r="L357" s="39">
        <v>10006.58</v>
      </c>
      <c r="M357" s="41">
        <f t="shared" si="330"/>
        <v>19993.419999999998</v>
      </c>
    </row>
    <row r="358" spans="1:13" x14ac:dyDescent="0.2">
      <c r="A358" s="36">
        <v>367</v>
      </c>
      <c r="B358" s="48" t="s">
        <v>877</v>
      </c>
      <c r="C358" s="36" t="s">
        <v>345</v>
      </c>
      <c r="D358" s="49" t="s">
        <v>23</v>
      </c>
      <c r="E358" s="37" t="s">
        <v>330</v>
      </c>
      <c r="F358" s="36" t="s">
        <v>322</v>
      </c>
      <c r="G358" s="39">
        <v>16500</v>
      </c>
      <c r="H358" s="39">
        <f t="shared" si="327"/>
        <v>473.55</v>
      </c>
      <c r="I358" s="39">
        <f t="shared" si="328"/>
        <v>501.6</v>
      </c>
      <c r="J358" s="39" cm="1">
        <f t="array" ref="J358">G358-(G358*TSS)</f>
        <v>15524.85</v>
      </c>
      <c r="K358" s="40">
        <f t="shared" ref="K358" si="362">IF((J358*12)&lt;=SMAX,0,IF(AND((J358*12)&gt;=SMIN2,(J358*12)&lt;=SMAXN2),(((J358*12)-SMIN2)*PORCN1)/12,IF(AND((J358*12)&gt;=SMIN3,(J358*12)&lt;=SMAXN3),(((((J358*12)-SMIN3)*PORCN2)+VAFN3)/12),(((((J358*12)-SMAXN4)*PORCN3)+VAFN4)/12))))</f>
        <v>0</v>
      </c>
      <c r="L358" s="39">
        <v>1000.15</v>
      </c>
      <c r="M358" s="41">
        <f t="shared" si="330"/>
        <v>15499.85</v>
      </c>
    </row>
    <row r="359" spans="1:13" x14ac:dyDescent="0.2">
      <c r="A359" s="42">
        <v>368</v>
      </c>
      <c r="B359" s="48" t="s">
        <v>878</v>
      </c>
      <c r="C359" s="36" t="s">
        <v>345</v>
      </c>
      <c r="D359" s="49" t="s">
        <v>23</v>
      </c>
      <c r="E359" s="37" t="s">
        <v>330</v>
      </c>
      <c r="F359" s="36" t="s">
        <v>322</v>
      </c>
      <c r="G359" s="39">
        <v>16500</v>
      </c>
      <c r="H359" s="39">
        <f t="shared" si="327"/>
        <v>473.55</v>
      </c>
      <c r="I359" s="39">
        <f t="shared" si="328"/>
        <v>501.6</v>
      </c>
      <c r="J359" s="39" cm="1">
        <f t="array" ref="J359">G359-(G359*TSS)</f>
        <v>15524.85</v>
      </c>
      <c r="K359" s="40">
        <f t="shared" ref="K359" si="363">IF((J359*12)&lt;=SMAX,0,IF(AND((J359*12)&gt;=SMIN2,(J359*12)&lt;=SMAXN2),(((J359*12)-SMIN2)*PORCN1)/12,IF(AND((J359*12)&gt;=SMIN3,(J359*12)&lt;=SMAXN3),(((((J359*12)-SMIN3)*PORCN2)+VAFN3)/12),(((((J359*12)-SMAXN4)*PORCN3)+VAFN4)/12))))</f>
        <v>0</v>
      </c>
      <c r="L359" s="39">
        <v>3093.5</v>
      </c>
      <c r="M359" s="41">
        <f t="shared" si="330"/>
        <v>13406.5</v>
      </c>
    </row>
    <row r="360" spans="1:13" x14ac:dyDescent="0.2">
      <c r="A360" s="36">
        <v>369</v>
      </c>
      <c r="B360" s="48" t="s">
        <v>879</v>
      </c>
      <c r="C360" s="36" t="s">
        <v>340</v>
      </c>
      <c r="D360" s="49" t="s">
        <v>23</v>
      </c>
      <c r="E360" s="37" t="s">
        <v>330</v>
      </c>
      <c r="F360" s="36" t="s">
        <v>325</v>
      </c>
      <c r="G360" s="39">
        <v>35000</v>
      </c>
      <c r="H360" s="39">
        <f t="shared" si="327"/>
        <v>1004.5</v>
      </c>
      <c r="I360" s="39">
        <f t="shared" si="328"/>
        <v>1064</v>
      </c>
      <c r="J360" s="39" cm="1">
        <f t="array" ref="J360">G360-(G360*TSS)</f>
        <v>32931.5</v>
      </c>
      <c r="K360" s="40">
        <f t="shared" ref="K360" si="364">IF((J360*12)&lt;=SMAX,0,IF(AND((J360*12)&gt;=SMIN2,(J360*12)&lt;=SMAXN2),(((J360*12)-SMIN2)*PORCN1)/12,IF(AND((J360*12)&gt;=SMIN3,(J360*12)&lt;=SMAXN3),(((((J360*12)-SMIN3)*PORCN2)+VAFN3)/12),(((((J360*12)-SMAXN4)*PORCN3)+VAFN4)/12))))</f>
        <v>0</v>
      </c>
      <c r="L360" s="39">
        <v>1561.6</v>
      </c>
      <c r="M360" s="41">
        <f t="shared" si="330"/>
        <v>33438.400000000001</v>
      </c>
    </row>
    <row r="361" spans="1:13" x14ac:dyDescent="0.2">
      <c r="A361" s="42">
        <v>370</v>
      </c>
      <c r="B361" s="48" t="s">
        <v>880</v>
      </c>
      <c r="C361" s="36" t="s">
        <v>881</v>
      </c>
      <c r="D361" s="49" t="s">
        <v>17</v>
      </c>
      <c r="E361" s="37" t="s">
        <v>330</v>
      </c>
      <c r="F361" s="36" t="s">
        <v>322</v>
      </c>
      <c r="G361" s="39">
        <v>26000</v>
      </c>
      <c r="H361" s="39">
        <f t="shared" si="327"/>
        <v>746.2</v>
      </c>
      <c r="I361" s="39">
        <f t="shared" si="328"/>
        <v>790.4</v>
      </c>
      <c r="J361" s="39" cm="1">
        <f t="array" ref="J361">G361-(G361*TSS)</f>
        <v>24463.4</v>
      </c>
      <c r="K361" s="40">
        <f t="shared" ref="K361" si="365">IF((J361*12)&lt;=SMAX,0,IF(AND((J361*12)&gt;=SMIN2,(J361*12)&lt;=SMAXN2),(((J361*12)-SMIN2)*PORCN1)/12,IF(AND((J361*12)&gt;=SMIN3,(J361*12)&lt;=SMAXN3),(((((J361*12)-SMIN3)*PORCN2)+VAFN3)/12),(((((J361*12)-SMAXN4)*PORCN3)+VAFN4)/12))))</f>
        <v>0</v>
      </c>
      <c r="L361" s="39">
        <v>1591.15</v>
      </c>
      <c r="M361" s="41">
        <f t="shared" si="330"/>
        <v>24408.85</v>
      </c>
    </row>
    <row r="362" spans="1:13" x14ac:dyDescent="0.2">
      <c r="A362" s="36">
        <v>371</v>
      </c>
      <c r="B362" s="48" t="s">
        <v>882</v>
      </c>
      <c r="C362" s="36" t="s">
        <v>340</v>
      </c>
      <c r="D362" s="49" t="s">
        <v>17</v>
      </c>
      <c r="E362" s="37" t="s">
        <v>330</v>
      </c>
      <c r="F362" s="36" t="s">
        <v>322</v>
      </c>
      <c r="G362" s="39">
        <v>26500</v>
      </c>
      <c r="H362" s="39">
        <f t="shared" si="327"/>
        <v>760.55</v>
      </c>
      <c r="I362" s="39">
        <f t="shared" si="328"/>
        <v>805.6</v>
      </c>
      <c r="J362" s="39" cm="1">
        <f t="array" ref="J362">G362-(G362*TSS)</f>
        <v>24933.85</v>
      </c>
      <c r="K362" s="40">
        <f t="shared" ref="K362" si="366">IF((J362*12)&lt;=SMAX,0,IF(AND((J362*12)&gt;=SMIN2,(J362*12)&lt;=SMAXN2),(((J362*12)-SMIN2)*PORCN1)/12,IF(AND((J362*12)&gt;=SMIN3,(J362*12)&lt;=SMAXN3),(((((J362*12)-SMIN3)*PORCN2)+VAFN3)/12),(((((J362*12)-SMAXN4)*PORCN3)+VAFN4)/12))))</f>
        <v>0</v>
      </c>
      <c r="L362" s="39">
        <v>5546.15</v>
      </c>
      <c r="M362" s="41">
        <f t="shared" si="330"/>
        <v>20953.849999999999</v>
      </c>
    </row>
    <row r="363" spans="1:13" x14ac:dyDescent="0.2">
      <c r="A363" s="42">
        <v>372</v>
      </c>
      <c r="B363" s="48" t="s">
        <v>883</v>
      </c>
      <c r="C363" s="36" t="s">
        <v>345</v>
      </c>
      <c r="D363" s="49" t="s">
        <v>23</v>
      </c>
      <c r="E363" s="37" t="s">
        <v>330</v>
      </c>
      <c r="F363" s="36" t="s">
        <v>322</v>
      </c>
      <c r="G363" s="39">
        <v>16500</v>
      </c>
      <c r="H363" s="39">
        <f t="shared" si="327"/>
        <v>473.55</v>
      </c>
      <c r="I363" s="39">
        <f t="shared" si="328"/>
        <v>501.6</v>
      </c>
      <c r="J363" s="39" cm="1">
        <f t="array" ref="J363">G363-(G363*TSS)</f>
        <v>15524.85</v>
      </c>
      <c r="K363" s="40">
        <f t="shared" ref="K363" si="367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39">
        <v>10356</v>
      </c>
      <c r="M363" s="41">
        <f t="shared" si="330"/>
        <v>6144</v>
      </c>
    </row>
    <row r="364" spans="1:13" x14ac:dyDescent="0.2">
      <c r="A364" s="36">
        <v>373</v>
      </c>
      <c r="B364" s="48" t="s">
        <v>884</v>
      </c>
      <c r="C364" s="36" t="s">
        <v>760</v>
      </c>
      <c r="D364" s="49" t="s">
        <v>17</v>
      </c>
      <c r="E364" s="37" t="s">
        <v>330</v>
      </c>
      <c r="F364" s="36" t="s">
        <v>322</v>
      </c>
      <c r="G364" s="39">
        <v>25000</v>
      </c>
      <c r="H364" s="39">
        <f t="shared" si="327"/>
        <v>717.5</v>
      </c>
      <c r="I364" s="39">
        <f t="shared" si="328"/>
        <v>760</v>
      </c>
      <c r="J364" s="39" cm="1">
        <f t="array" ref="J364">G364-(G364*TSS)</f>
        <v>23522.5</v>
      </c>
      <c r="K364" s="40">
        <f t="shared" ref="K364" si="368">IF((J364*12)&lt;=SMAX,0,IF(AND((J364*12)&gt;=SMIN2,(J364*12)&lt;=SMAXN2),(((J364*12)-SMIN2)*PORCN1)/12,IF(AND((J364*12)&gt;=SMIN3,(J364*12)&lt;=SMAXN3),(((((J364*12)-SMIN3)*PORCN2)+VAFN3)/12),(((((J364*12)-SMAXN4)*PORCN3)+VAFN4)/12))))</f>
        <v>0</v>
      </c>
      <c r="L364" s="39">
        <v>9183.68</v>
      </c>
      <c r="M364" s="41">
        <f t="shared" si="330"/>
        <v>15816.32</v>
      </c>
    </row>
    <row r="365" spans="1:13" x14ac:dyDescent="0.2">
      <c r="A365" s="42">
        <v>374</v>
      </c>
      <c r="B365" s="48" t="s">
        <v>885</v>
      </c>
      <c r="C365" s="36" t="s">
        <v>886</v>
      </c>
      <c r="D365" s="49" t="s">
        <v>17</v>
      </c>
      <c r="E365" s="37" t="s">
        <v>330</v>
      </c>
      <c r="F365" s="36" t="s">
        <v>322</v>
      </c>
      <c r="G365" s="39">
        <v>25000</v>
      </c>
      <c r="H365" s="39">
        <f t="shared" si="327"/>
        <v>717.5</v>
      </c>
      <c r="I365" s="39">
        <f t="shared" si="328"/>
        <v>760</v>
      </c>
      <c r="J365" s="39" cm="1">
        <f t="array" ref="J365">G365-(G365*TSS)</f>
        <v>23522.5</v>
      </c>
      <c r="K365" s="40">
        <f t="shared" ref="K365" si="369">IF((J365*12)&lt;=SMAX,0,IF(AND((J365*12)&gt;=SMIN2,(J365*12)&lt;=SMAXN2),(((J365*12)-SMIN2)*PORCN1)/12,IF(AND((J365*12)&gt;=SMIN3,(J365*12)&lt;=SMAXN3),(((((J365*12)-SMIN3)*PORCN2)+VAFN3)/12),(((((J365*12)-SMAXN4)*PORCN3)+VAFN4)/12))))</f>
        <v>0</v>
      </c>
      <c r="L365" s="39">
        <v>1561.6</v>
      </c>
      <c r="M365" s="41">
        <f t="shared" si="330"/>
        <v>23438.400000000001</v>
      </c>
    </row>
    <row r="366" spans="1:13" x14ac:dyDescent="0.2">
      <c r="A366" s="36">
        <v>375</v>
      </c>
      <c r="B366" s="48" t="s">
        <v>887</v>
      </c>
      <c r="C366" s="36" t="s">
        <v>340</v>
      </c>
      <c r="D366" s="49" t="s">
        <v>23</v>
      </c>
      <c r="E366" s="37" t="s">
        <v>330</v>
      </c>
      <c r="F366" s="36" t="s">
        <v>322</v>
      </c>
      <c r="G366" s="39">
        <v>26000</v>
      </c>
      <c r="H366" s="39">
        <f t="shared" si="327"/>
        <v>746.2</v>
      </c>
      <c r="I366" s="39">
        <f t="shared" si="328"/>
        <v>790.4</v>
      </c>
      <c r="J366" s="39" cm="1">
        <f t="array" ref="J366">G366-(G366*TSS)</f>
        <v>24463.4</v>
      </c>
      <c r="K366" s="40">
        <f t="shared" ref="K366" si="370">IF((J366*12)&lt;=SMAX,0,IF(AND((J366*12)&gt;=SMIN2,(J366*12)&lt;=SMAXN2),(((J366*12)-SMIN2)*PORCN1)/12,IF(AND((J366*12)&gt;=SMIN3,(J366*12)&lt;=SMAXN3),(((((J366*12)-SMIN3)*PORCN2)+VAFN3)/12),(((((J366*12)-SMAXN4)*PORCN3)+VAFN4)/12))))</f>
        <v>0</v>
      </c>
      <c r="L366" s="39">
        <v>2046.15</v>
      </c>
      <c r="M366" s="41">
        <f t="shared" si="330"/>
        <v>23953.85</v>
      </c>
    </row>
    <row r="367" spans="1:13" x14ac:dyDescent="0.2">
      <c r="A367" s="42">
        <v>376</v>
      </c>
      <c r="B367" s="48" t="s">
        <v>888</v>
      </c>
      <c r="C367" s="36" t="s">
        <v>345</v>
      </c>
      <c r="D367" s="49" t="s">
        <v>23</v>
      </c>
      <c r="E367" s="37" t="s">
        <v>330</v>
      </c>
      <c r="F367" s="36" t="s">
        <v>322</v>
      </c>
      <c r="G367" s="39">
        <v>16500</v>
      </c>
      <c r="H367" s="39">
        <f t="shared" si="327"/>
        <v>473.55</v>
      </c>
      <c r="I367" s="39">
        <f t="shared" si="328"/>
        <v>501.6</v>
      </c>
      <c r="J367" s="39" cm="1">
        <f t="array" ref="J367">G367-(G367*TSS)</f>
        <v>15524.85</v>
      </c>
      <c r="K367" s="40">
        <f t="shared" ref="K367" si="371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39">
        <v>2093.5</v>
      </c>
      <c r="M367" s="41">
        <f t="shared" si="330"/>
        <v>14406.5</v>
      </c>
    </row>
    <row r="368" spans="1:13" x14ac:dyDescent="0.2">
      <c r="A368" s="36">
        <v>377</v>
      </c>
      <c r="B368" s="48" t="s">
        <v>889</v>
      </c>
      <c r="C368" s="36" t="s">
        <v>340</v>
      </c>
      <c r="D368" s="49" t="s">
        <v>17</v>
      </c>
      <c r="E368" s="37" t="s">
        <v>330</v>
      </c>
      <c r="F368" s="36" t="s">
        <v>322</v>
      </c>
      <c r="G368" s="39">
        <v>35000</v>
      </c>
      <c r="H368" s="39">
        <f t="shared" si="327"/>
        <v>1004.5</v>
      </c>
      <c r="I368" s="39">
        <f t="shared" si="328"/>
        <v>1064</v>
      </c>
      <c r="J368" s="39" cm="1">
        <f t="array" ref="J368">G368-(G368*TSS)</f>
        <v>32931.5</v>
      </c>
      <c r="K368" s="40">
        <f t="shared" ref="K368" si="372">IF((J368*12)&lt;=SMAX,0,IF(AND((J368*12)&gt;=SMIN2,(J368*12)&lt;=SMAXN2),(((J368*12)-SMIN2)*PORCN1)/12,IF(AND((J368*12)&gt;=SMIN3,(J368*12)&lt;=SMAXN3),(((((J368*12)-SMIN3)*PORCN2)+VAFN3)/12),(((((J368*12)-SMAXN4)*PORCN3)+VAFN4)/12))))</f>
        <v>0</v>
      </c>
      <c r="L368" s="39">
        <v>8544</v>
      </c>
      <c r="M368" s="41">
        <f t="shared" si="330"/>
        <v>26456</v>
      </c>
    </row>
    <row r="369" spans="1:13" x14ac:dyDescent="0.2">
      <c r="A369" s="42">
        <v>378</v>
      </c>
      <c r="B369" s="48" t="s">
        <v>890</v>
      </c>
      <c r="C369" s="36" t="s">
        <v>622</v>
      </c>
      <c r="D369" s="49" t="s">
        <v>17</v>
      </c>
      <c r="E369" s="37" t="s">
        <v>330</v>
      </c>
      <c r="F369" s="36" t="s">
        <v>322</v>
      </c>
      <c r="G369" s="39">
        <v>30000</v>
      </c>
      <c r="H369" s="39">
        <f t="shared" si="327"/>
        <v>861</v>
      </c>
      <c r="I369" s="39">
        <f t="shared" si="328"/>
        <v>912</v>
      </c>
      <c r="J369" s="39" cm="1">
        <f t="array" ref="J369">G369-(G369*TSS)</f>
        <v>28227</v>
      </c>
      <c r="K369" s="40">
        <f t="shared" ref="K369" si="373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39">
        <v>438.7</v>
      </c>
      <c r="M369" s="41">
        <f t="shared" si="330"/>
        <v>29561.3</v>
      </c>
    </row>
    <row r="370" spans="1:13" x14ac:dyDescent="0.2">
      <c r="A370" s="36">
        <v>379</v>
      </c>
      <c r="B370" s="48" t="s">
        <v>891</v>
      </c>
      <c r="C370" s="36" t="s">
        <v>892</v>
      </c>
      <c r="D370" s="49" t="s">
        <v>23</v>
      </c>
      <c r="E370" s="37" t="s">
        <v>330</v>
      </c>
      <c r="F370" s="36" t="s">
        <v>632</v>
      </c>
      <c r="G370" s="39">
        <v>7000</v>
      </c>
      <c r="H370" s="39">
        <f t="shared" si="327"/>
        <v>200.9</v>
      </c>
      <c r="I370" s="39">
        <f t="shared" si="328"/>
        <v>212.8</v>
      </c>
      <c r="J370" s="39" cm="1">
        <f t="array" ref="J370">G370-(G370*TSS)</f>
        <v>6586.3</v>
      </c>
      <c r="K370" s="40">
        <f t="shared" ref="K370" si="374">IF((J370*12)&lt;=SMAX,0,IF(AND((J370*12)&gt;=SMIN2,(J370*12)&lt;=SMAXN2),(((J370*12)-SMIN2)*PORCN1)/12,IF(AND((J370*12)&gt;=SMIN3,(J370*12)&lt;=SMAXN3),(((((J370*12)-SMIN3)*PORCN2)+VAFN3)/12),(((((J370*12)-SMAXN4)*PORCN3)+VAFN4)/12))))</f>
        <v>0</v>
      </c>
      <c r="L370" s="39">
        <v>4834</v>
      </c>
      <c r="M370" s="41">
        <f t="shared" si="330"/>
        <v>2166</v>
      </c>
    </row>
    <row r="371" spans="1:13" x14ac:dyDescent="0.2">
      <c r="A371" s="42">
        <v>380</v>
      </c>
      <c r="B371" s="48" t="s">
        <v>893</v>
      </c>
      <c r="C371" s="36" t="s">
        <v>573</v>
      </c>
      <c r="D371" s="49" t="s">
        <v>23</v>
      </c>
      <c r="E371" s="37" t="s">
        <v>330</v>
      </c>
      <c r="F371" s="36" t="s">
        <v>582</v>
      </c>
      <c r="G371" s="39">
        <v>50000</v>
      </c>
      <c r="H371" s="39">
        <f t="shared" si="327"/>
        <v>1435</v>
      </c>
      <c r="I371" s="39">
        <f t="shared" si="328"/>
        <v>1520</v>
      </c>
      <c r="J371" s="39" cm="1">
        <f t="array" ref="J371">G371-(G371*TSS)</f>
        <v>47045</v>
      </c>
      <c r="K371" s="40">
        <f t="shared" ref="K371" si="375">IF((J371*12)&lt;=SMAX,0,IF(AND((J371*12)&gt;=SMIN2,(J371*12)&lt;=SMAXN2),(((J371*12)-SMIN2)*PORCN1)/12,IF(AND((J371*12)&gt;=SMIN3,(J371*12)&lt;=SMAXN3),(((((J371*12)-SMIN3)*PORCN2)+VAFN3)/12),(((((J371*12)-SMAXN4)*PORCN3)+VAFN4)/12))))</f>
        <v>1853.9998749999997</v>
      </c>
      <c r="L371" s="39">
        <v>3589</v>
      </c>
      <c r="M371" s="41">
        <f t="shared" si="330"/>
        <v>46411</v>
      </c>
    </row>
    <row r="372" spans="1:13" x14ac:dyDescent="0.2">
      <c r="A372" s="36">
        <v>381</v>
      </c>
      <c r="B372" s="48" t="s">
        <v>894</v>
      </c>
      <c r="C372" s="36" t="s">
        <v>895</v>
      </c>
      <c r="D372" s="49" t="s">
        <v>23</v>
      </c>
      <c r="E372" s="37" t="s">
        <v>330</v>
      </c>
      <c r="F372" s="36" t="s">
        <v>328</v>
      </c>
      <c r="G372" s="39">
        <v>40000</v>
      </c>
      <c r="H372" s="39">
        <f t="shared" si="327"/>
        <v>1148</v>
      </c>
      <c r="I372" s="39">
        <f t="shared" si="328"/>
        <v>1216</v>
      </c>
      <c r="J372" s="39" cm="1">
        <f t="array" ref="J372">G372-(G372*TSS)</f>
        <v>37636</v>
      </c>
      <c r="K372" s="40">
        <f t="shared" ref="K372" si="376">IF((J372*12)&lt;=SMAX,0,IF(AND((J372*12)&gt;=SMIN2,(J372*12)&lt;=SMAXN2),(((J372*12)-SMIN2)*PORCN1)/12,IF(AND((J372*12)&gt;=SMIN3,(J372*12)&lt;=SMAXN3),(((((J372*12)-SMIN3)*PORCN2)+VAFN3)/12),(((((J372*12)-SMAXN4)*PORCN3)+VAFN4)/12))))</f>
        <v>442.64987499999984</v>
      </c>
      <c r="L372" s="39">
        <v>1502.5</v>
      </c>
      <c r="M372" s="41">
        <f t="shared" si="330"/>
        <v>38497.5</v>
      </c>
    </row>
    <row r="373" spans="1:13" x14ac:dyDescent="0.2">
      <c r="A373" s="42">
        <v>382</v>
      </c>
      <c r="B373" s="48" t="s">
        <v>896</v>
      </c>
      <c r="C373" s="36" t="s">
        <v>461</v>
      </c>
      <c r="D373" s="49" t="s">
        <v>17</v>
      </c>
      <c r="E373" s="37" t="s">
        <v>330</v>
      </c>
      <c r="F373" s="36" t="s">
        <v>338</v>
      </c>
      <c r="G373" s="39">
        <v>25000</v>
      </c>
      <c r="H373" s="39">
        <f t="shared" si="327"/>
        <v>717.5</v>
      </c>
      <c r="I373" s="39">
        <f t="shared" si="328"/>
        <v>760</v>
      </c>
      <c r="J373" s="39" cm="1">
        <f t="array" ref="J373">G373-(G373*TSS)</f>
        <v>23522.5</v>
      </c>
      <c r="K373" s="40">
        <f t="shared" ref="K373" si="377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39">
        <v>4261.95</v>
      </c>
      <c r="M373" s="41">
        <f t="shared" si="330"/>
        <v>20738.05</v>
      </c>
    </row>
    <row r="374" spans="1:13" x14ac:dyDescent="0.2">
      <c r="A374" s="36">
        <v>383</v>
      </c>
      <c r="B374" s="48" t="s">
        <v>897</v>
      </c>
      <c r="C374" s="36" t="s">
        <v>898</v>
      </c>
      <c r="D374" s="49" t="s">
        <v>17</v>
      </c>
      <c r="E374" s="37" t="s">
        <v>330</v>
      </c>
      <c r="F374" s="36" t="s">
        <v>328</v>
      </c>
      <c r="G374" s="39">
        <v>45000</v>
      </c>
      <c r="H374" s="39">
        <f t="shared" si="327"/>
        <v>1291.5</v>
      </c>
      <c r="I374" s="39">
        <f t="shared" si="328"/>
        <v>1368</v>
      </c>
      <c r="J374" s="39" cm="1">
        <f t="array" ref="J374">G374-(G374*TSS)</f>
        <v>42340.5</v>
      </c>
      <c r="K374" s="40">
        <f t="shared" ref="K374" si="378">IF((J374*12)&lt;=SMAX,0,IF(AND((J374*12)&gt;=SMIN2,(J374*12)&lt;=SMAXN2),(((J374*12)-SMIN2)*PORCN1)/12,IF(AND((J374*12)&gt;=SMIN3,(J374*12)&lt;=SMAXN3),(((((J374*12)-SMIN3)*PORCN2)+VAFN3)/12),(((((J374*12)-SMAXN4)*PORCN3)+VAFN4)/12))))</f>
        <v>1148.3248749999998</v>
      </c>
      <c r="L374" s="39">
        <v>4834</v>
      </c>
      <c r="M374" s="41">
        <f t="shared" si="330"/>
        <v>40166</v>
      </c>
    </row>
    <row r="375" spans="1:13" x14ac:dyDescent="0.2">
      <c r="A375" s="42">
        <v>384</v>
      </c>
      <c r="B375" s="48" t="s">
        <v>899</v>
      </c>
      <c r="C375" s="36" t="s">
        <v>900</v>
      </c>
      <c r="D375" s="49" t="s">
        <v>17</v>
      </c>
      <c r="E375" s="37" t="s">
        <v>330</v>
      </c>
      <c r="F375" s="36" t="s">
        <v>393</v>
      </c>
      <c r="G375" s="39">
        <v>50000</v>
      </c>
      <c r="H375" s="39">
        <f t="shared" si="327"/>
        <v>1435</v>
      </c>
      <c r="I375" s="39">
        <f t="shared" si="328"/>
        <v>1520</v>
      </c>
      <c r="J375" s="39" cm="1">
        <f t="array" ref="J375">G375-(G375*TSS)</f>
        <v>47045</v>
      </c>
      <c r="K375" s="40">
        <f t="shared" ref="K375" si="379">IF((J375*12)&lt;=SMAX,0,IF(AND((J375*12)&gt;=SMIN2,(J375*12)&lt;=SMAXN2),(((J375*12)-SMIN2)*PORCN1)/12,IF(AND((J375*12)&gt;=SMIN3,(J375*12)&lt;=SMAXN3),(((((J375*12)-SMIN3)*PORCN2)+VAFN3)/12),(((((J375*12)-SMAXN4)*PORCN3)+VAFN4)/12))))</f>
        <v>1853.9998749999997</v>
      </c>
      <c r="L375" s="39">
        <v>1502.5</v>
      </c>
      <c r="M375" s="41">
        <f t="shared" si="330"/>
        <v>48497.5</v>
      </c>
    </row>
    <row r="376" spans="1:13" x14ac:dyDescent="0.2">
      <c r="A376" s="36">
        <v>385</v>
      </c>
      <c r="B376" s="48" t="s">
        <v>901</v>
      </c>
      <c r="C376" s="36" t="s">
        <v>604</v>
      </c>
      <c r="D376" s="49" t="s">
        <v>17</v>
      </c>
      <c r="E376" s="37" t="s">
        <v>330</v>
      </c>
      <c r="F376" s="36" t="s">
        <v>346</v>
      </c>
      <c r="G376" s="39">
        <v>25000</v>
      </c>
      <c r="H376" s="39">
        <f t="shared" si="327"/>
        <v>717.5</v>
      </c>
      <c r="I376" s="39">
        <f t="shared" si="328"/>
        <v>760</v>
      </c>
      <c r="J376" s="39" cm="1">
        <f t="array" ref="J376">G376-(G376*TSS)</f>
        <v>23522.5</v>
      </c>
      <c r="K376" s="40">
        <f t="shared" ref="K376" si="380">IF((J376*12)&lt;=SMAX,0,IF(AND((J376*12)&gt;=SMIN2,(J376*12)&lt;=SMAXN2),(((J376*12)-SMIN2)*PORCN1)/12,IF(AND((J376*12)&gt;=SMIN3,(J376*12)&lt;=SMAXN3),(((((J376*12)-SMIN3)*PORCN2)+VAFN3)/12),(((((J376*12)-SMAXN4)*PORCN3)+VAFN4)/12))))</f>
        <v>0</v>
      </c>
      <c r="L376" s="39">
        <v>20983.69</v>
      </c>
      <c r="M376" s="41">
        <f t="shared" si="330"/>
        <v>4016.3100000000013</v>
      </c>
    </row>
    <row r="377" spans="1:13" x14ac:dyDescent="0.2">
      <c r="A377" s="42">
        <v>386</v>
      </c>
      <c r="B377" s="48" t="s">
        <v>902</v>
      </c>
      <c r="C377" s="36" t="s">
        <v>590</v>
      </c>
      <c r="D377" s="49" t="s">
        <v>23</v>
      </c>
      <c r="E377" s="37" t="s">
        <v>330</v>
      </c>
      <c r="F377" s="36" t="s">
        <v>328</v>
      </c>
      <c r="G377" s="39">
        <v>110000</v>
      </c>
      <c r="H377" s="39">
        <f t="shared" si="327"/>
        <v>3157</v>
      </c>
      <c r="I377" s="39">
        <f t="shared" si="328"/>
        <v>3344</v>
      </c>
      <c r="J377" s="39" cm="1">
        <f t="array" ref="J377">G377-(G377*TSS)</f>
        <v>103499</v>
      </c>
      <c r="K377" s="40">
        <f t="shared" ref="K377" si="381">IF((J377*12)&lt;=SMAX,0,IF(AND((J377*12)&gt;=SMIN2,(J377*12)&lt;=SMAXN2),(((J377*12)-SMIN2)*PORCN1)/12,IF(AND((J377*12)&gt;=SMIN3,(J377*12)&lt;=SMAXN3),(((((J377*12)-SMIN3)*PORCN2)+VAFN3)/12),(((((J377*12)-SMAXN4)*PORCN3)+VAFN4)/12))))</f>
        <v>14457.687291666667</v>
      </c>
      <c r="L377" s="39">
        <v>9530.4500000000007</v>
      </c>
      <c r="M377" s="41">
        <f t="shared" si="330"/>
        <v>100469.55</v>
      </c>
    </row>
    <row r="378" spans="1:13" x14ac:dyDescent="0.2">
      <c r="A378" s="36">
        <v>387</v>
      </c>
      <c r="B378" s="48" t="s">
        <v>903</v>
      </c>
      <c r="C378" s="36" t="s">
        <v>904</v>
      </c>
      <c r="D378" s="49" t="s">
        <v>17</v>
      </c>
      <c r="E378" s="37" t="s">
        <v>330</v>
      </c>
      <c r="F378" s="36" t="s">
        <v>328</v>
      </c>
      <c r="G378" s="39">
        <v>70000</v>
      </c>
      <c r="H378" s="39">
        <f t="shared" si="327"/>
        <v>2009</v>
      </c>
      <c r="I378" s="39">
        <f t="shared" si="328"/>
        <v>2128</v>
      </c>
      <c r="J378" s="39" cm="1">
        <f t="array" ref="J378">G378-(G378*TSS)</f>
        <v>65863</v>
      </c>
      <c r="K378" s="40">
        <f t="shared" ref="K378" si="382">IF((J378*12)&lt;=SMAX,0,IF(AND((J378*12)&gt;=SMIN2,(J378*12)&lt;=SMAXN2),(((J378*12)-SMIN2)*PORCN1)/12,IF(AND((J378*12)&gt;=SMIN3,(J378*12)&lt;=SMAXN3),(((((J378*12)-SMIN3)*PORCN2)+VAFN3)/12),(((((J378*12)-SMAXN4)*PORCN3)+VAFN4)/12))))</f>
        <v>5368.4498333333331</v>
      </c>
      <c r="L378" s="39">
        <v>1886.65</v>
      </c>
      <c r="M378" s="41">
        <f t="shared" si="330"/>
        <v>68113.350000000006</v>
      </c>
    </row>
    <row r="379" spans="1:13" x14ac:dyDescent="0.2">
      <c r="A379" s="42">
        <v>388</v>
      </c>
      <c r="B379" s="48" t="s">
        <v>905</v>
      </c>
      <c r="C379" s="36" t="s">
        <v>581</v>
      </c>
      <c r="D379" s="49" t="s">
        <v>17</v>
      </c>
      <c r="E379" s="37" t="s">
        <v>330</v>
      </c>
      <c r="F379" s="36" t="s">
        <v>338</v>
      </c>
      <c r="G379" s="39">
        <v>31500</v>
      </c>
      <c r="H379" s="39">
        <f t="shared" si="327"/>
        <v>904.05</v>
      </c>
      <c r="I379" s="39">
        <f t="shared" si="328"/>
        <v>957.6</v>
      </c>
      <c r="J379" s="39" cm="1">
        <f t="array" ref="J379">G379-(G379*TSS)</f>
        <v>29638.35</v>
      </c>
      <c r="K379" s="40">
        <f t="shared" ref="K379" si="383">IF((J379*12)&lt;=SMAX,0,IF(AND((J379*12)&gt;=SMIN2,(J379*12)&lt;=SMAXN2),(((J379*12)-SMIN2)*PORCN1)/12,IF(AND((J379*12)&gt;=SMIN3,(J379*12)&lt;=SMAXN3),(((((J379*12)-SMIN3)*PORCN2)+VAFN3)/12),(((((J379*12)-SMAXN4)*PORCN3)+VAFN4)/12))))</f>
        <v>0</v>
      </c>
      <c r="L379" s="39">
        <v>9530.4500000000007</v>
      </c>
      <c r="M379" s="41">
        <f t="shared" si="330"/>
        <v>21969.55</v>
      </c>
    </row>
    <row r="380" spans="1:13" x14ac:dyDescent="0.2">
      <c r="A380" s="36">
        <v>389</v>
      </c>
      <c r="B380" s="48" t="s">
        <v>906</v>
      </c>
      <c r="C380" s="36" t="s">
        <v>907</v>
      </c>
      <c r="D380" s="49" t="s">
        <v>17</v>
      </c>
      <c r="E380" s="37" t="s">
        <v>330</v>
      </c>
      <c r="F380" s="36" t="s">
        <v>328</v>
      </c>
      <c r="G380" s="39">
        <v>70000</v>
      </c>
      <c r="H380" s="39">
        <f t="shared" si="327"/>
        <v>2009</v>
      </c>
      <c r="I380" s="39">
        <f t="shared" si="328"/>
        <v>2128</v>
      </c>
      <c r="J380" s="39" cm="1">
        <f t="array" ref="J380">G380-(G380*TSS)</f>
        <v>65863</v>
      </c>
      <c r="K380" s="40">
        <f t="shared" ref="K380" si="384">IF((J380*12)&lt;=SMAX,0,IF(AND((J380*12)&gt;=SMIN2,(J380*12)&lt;=SMAXN2),(((J380*12)-SMIN2)*PORCN1)/12,IF(AND((J380*12)&gt;=SMIN3,(J380*12)&lt;=SMAXN3),(((((J380*12)-SMIN3)*PORCN2)+VAFN3)/12),(((((J380*12)-SMAXN4)*PORCN3)+VAFN4)/12))))</f>
        <v>5368.4498333333331</v>
      </c>
      <c r="L380" s="39">
        <v>6832.83</v>
      </c>
      <c r="M380" s="41">
        <f t="shared" si="330"/>
        <v>63167.17</v>
      </c>
    </row>
    <row r="381" spans="1:13" x14ac:dyDescent="0.2">
      <c r="A381" s="42">
        <v>390</v>
      </c>
      <c r="B381" s="48" t="s">
        <v>908</v>
      </c>
      <c r="C381" s="36" t="s">
        <v>581</v>
      </c>
      <c r="D381" s="49" t="s">
        <v>17</v>
      </c>
      <c r="E381" s="37" t="s">
        <v>330</v>
      </c>
      <c r="F381" s="36" t="s">
        <v>338</v>
      </c>
      <c r="G381" s="39">
        <v>45000</v>
      </c>
      <c r="H381" s="39">
        <f t="shared" si="327"/>
        <v>1291.5</v>
      </c>
      <c r="I381" s="39">
        <f t="shared" si="328"/>
        <v>1368</v>
      </c>
      <c r="J381" s="39" cm="1">
        <f t="array" ref="J381">G381-(G381*TSS)</f>
        <v>42340.5</v>
      </c>
      <c r="K381" s="40">
        <f t="shared" ref="K381" si="385">IF((J381*12)&lt;=SMAX,0,IF(AND((J381*12)&gt;=SMIN2,(J381*12)&lt;=SMAXN2),(((J381*12)-SMIN2)*PORCN1)/12,IF(AND((J381*12)&gt;=SMIN3,(J381*12)&lt;=SMAXN3),(((((J381*12)-SMIN3)*PORCN2)+VAFN3)/12),(((((J381*12)-SMAXN4)*PORCN3)+VAFN4)/12))))</f>
        <v>1148.3248749999998</v>
      </c>
      <c r="L381" s="39">
        <v>1207</v>
      </c>
      <c r="M381" s="41">
        <f t="shared" si="330"/>
        <v>43793</v>
      </c>
    </row>
    <row r="382" spans="1:13" x14ac:dyDescent="0.2">
      <c r="A382" s="36">
        <v>391</v>
      </c>
      <c r="B382" s="48" t="s">
        <v>909</v>
      </c>
      <c r="C382" s="36" t="s">
        <v>581</v>
      </c>
      <c r="D382" s="49" t="s">
        <v>17</v>
      </c>
      <c r="E382" s="37" t="s">
        <v>330</v>
      </c>
      <c r="F382" s="36" t="s">
        <v>338</v>
      </c>
      <c r="G382" s="39">
        <v>20000</v>
      </c>
      <c r="H382" s="39">
        <f t="shared" si="327"/>
        <v>574</v>
      </c>
      <c r="I382" s="39">
        <f t="shared" si="328"/>
        <v>608</v>
      </c>
      <c r="J382" s="39" cm="1">
        <f t="array" ref="J382">G382-(G382*TSS)</f>
        <v>18818</v>
      </c>
      <c r="K382" s="40">
        <f t="shared" ref="K382" si="386">IF((J382*12)&lt;=SMAX,0,IF(AND((J382*12)&gt;=SMIN2,(J382*12)&lt;=SMAXN2),(((J382*12)-SMIN2)*PORCN1)/12,IF(AND((J382*12)&gt;=SMIN3,(J382*12)&lt;=SMAXN3),(((((J382*12)-SMIN3)*PORCN2)+VAFN3)/12),(((((J382*12)-SMAXN4)*PORCN3)+VAFN4)/12))))</f>
        <v>0</v>
      </c>
      <c r="L382" s="39">
        <v>2831.65</v>
      </c>
      <c r="M382" s="41">
        <f t="shared" si="330"/>
        <v>17168.349999999999</v>
      </c>
    </row>
    <row r="383" spans="1:13" x14ac:dyDescent="0.2">
      <c r="A383" s="42">
        <v>392</v>
      </c>
      <c r="B383" s="48" t="s">
        <v>910</v>
      </c>
      <c r="C383" s="36" t="s">
        <v>911</v>
      </c>
      <c r="D383" s="49" t="s">
        <v>17</v>
      </c>
      <c r="E383" s="37" t="s">
        <v>330</v>
      </c>
      <c r="F383" s="36" t="s">
        <v>322</v>
      </c>
      <c r="G383" s="39">
        <v>40000</v>
      </c>
      <c r="H383" s="39">
        <f t="shared" si="327"/>
        <v>1148</v>
      </c>
      <c r="I383" s="39">
        <f t="shared" si="328"/>
        <v>1216</v>
      </c>
      <c r="J383" s="39" cm="1">
        <f t="array" ref="J383">G383-(G383*TSS)</f>
        <v>37636</v>
      </c>
      <c r="K383" s="40">
        <f t="shared" ref="K383" si="387">IF((J383*12)&lt;=SMAX,0,IF(AND((J383*12)&gt;=SMIN2,(J383*12)&lt;=SMAXN2),(((J383*12)-SMIN2)*PORCN1)/12,IF(AND((J383*12)&gt;=SMIN3,(J383*12)&lt;=SMAXN3),(((((J383*12)-SMIN3)*PORCN2)+VAFN3)/12),(((((J383*12)-SMAXN4)*PORCN3)+VAFN4)/12))))</f>
        <v>442.64987499999984</v>
      </c>
      <c r="L383" s="39">
        <v>1798</v>
      </c>
      <c r="M383" s="41">
        <f t="shared" si="330"/>
        <v>38202</v>
      </c>
    </row>
    <row r="384" spans="1:13" x14ac:dyDescent="0.2">
      <c r="A384" s="36">
        <v>393</v>
      </c>
      <c r="B384" s="48" t="s">
        <v>912</v>
      </c>
      <c r="C384" s="36" t="s">
        <v>581</v>
      </c>
      <c r="D384" s="49" t="s">
        <v>17</v>
      </c>
      <c r="E384" s="37" t="s">
        <v>330</v>
      </c>
      <c r="F384" s="36" t="s">
        <v>338</v>
      </c>
      <c r="G384" s="39">
        <v>30000</v>
      </c>
      <c r="H384" s="39">
        <f t="shared" si="327"/>
        <v>861</v>
      </c>
      <c r="I384" s="39">
        <f t="shared" si="328"/>
        <v>912</v>
      </c>
      <c r="J384" s="39" cm="1">
        <f t="array" ref="J384">G384-(G384*TSS)</f>
        <v>28227</v>
      </c>
      <c r="K384" s="40">
        <f t="shared" ref="K384" si="388">IF((J384*12)&lt;=SMAX,0,IF(AND((J384*12)&gt;=SMIN2,(J384*12)&lt;=SMAXN2),(((J384*12)-SMIN2)*PORCN1)/12,IF(AND((J384*12)&gt;=SMIN3,(J384*12)&lt;=SMAXN3),(((((J384*12)-SMIN3)*PORCN2)+VAFN3)/12),(((((J384*12)-SMAXN4)*PORCN3)+VAFN4)/12))))</f>
        <v>0</v>
      </c>
      <c r="L384" s="39">
        <v>202.3</v>
      </c>
      <c r="M384" s="41">
        <f t="shared" si="330"/>
        <v>29797.7</v>
      </c>
    </row>
    <row r="385" spans="1:13" x14ac:dyDescent="0.2">
      <c r="A385" s="42">
        <v>394</v>
      </c>
      <c r="B385" s="48" t="s">
        <v>913</v>
      </c>
      <c r="C385" s="36" t="s">
        <v>581</v>
      </c>
      <c r="D385" s="49" t="s">
        <v>17</v>
      </c>
      <c r="E385" s="37" t="s">
        <v>330</v>
      </c>
      <c r="F385" s="36" t="s">
        <v>338</v>
      </c>
      <c r="G385" s="39">
        <v>3000</v>
      </c>
      <c r="H385" s="39">
        <f t="shared" si="327"/>
        <v>86.1</v>
      </c>
      <c r="I385" s="39">
        <f t="shared" si="328"/>
        <v>91.2</v>
      </c>
      <c r="J385" s="39" cm="1">
        <f t="array" ref="J385">G385-(G385*TSS)</f>
        <v>2822.7</v>
      </c>
      <c r="K385" s="40">
        <f t="shared" ref="K385" si="389">IF((J385*12)&lt;=SMAX,0,IF(AND((J385*12)&gt;=SMIN2,(J385*12)&lt;=SMAXN2),(((J385*12)-SMIN2)*PORCN1)/12,IF(AND((J385*12)&gt;=SMIN3,(J385*12)&lt;=SMAXN3),(((((J385*12)-SMIN3)*PORCN2)+VAFN3)/12),(((((J385*12)-SMAXN4)*PORCN3)+VAFN4)/12))))</f>
        <v>0</v>
      </c>
      <c r="L385" s="39">
        <v>39576.449999999997</v>
      </c>
      <c r="M385" s="41">
        <f t="shared" si="330"/>
        <v>-36576.449999999997</v>
      </c>
    </row>
    <row r="386" spans="1:13" x14ac:dyDescent="0.2">
      <c r="A386" s="36">
        <v>395</v>
      </c>
      <c r="B386" s="48" t="s">
        <v>914</v>
      </c>
      <c r="C386" s="36" t="s">
        <v>915</v>
      </c>
      <c r="D386" s="49" t="s">
        <v>23</v>
      </c>
      <c r="E386" s="37" t="s">
        <v>330</v>
      </c>
      <c r="F386" s="36" t="s">
        <v>319</v>
      </c>
      <c r="G386" s="39">
        <v>70000</v>
      </c>
      <c r="H386" s="39">
        <f t="shared" ref="H386:H448" si="390">2.87%*G386</f>
        <v>2009</v>
      </c>
      <c r="I386" s="39">
        <f t="shared" ref="I386:I448" si="391">3.04%*G386</f>
        <v>2128</v>
      </c>
      <c r="J386" s="39" cm="1">
        <f t="array" ref="J386">G386-(G386*TSS)</f>
        <v>65863</v>
      </c>
      <c r="K386" s="40">
        <f t="shared" ref="K386" si="392">IF((J386*12)&lt;=SMAX,0,IF(AND((J386*12)&gt;=SMIN2,(J386*12)&lt;=SMAXN2),(((J386*12)-SMIN2)*PORCN1)/12,IF(AND((J386*12)&gt;=SMIN3,(J386*12)&lt;=SMAXN3),(((((J386*12)-SMIN3)*PORCN2)+VAFN3)/12),(((((J386*12)-SMAXN4)*PORCN3)+VAFN4)/12))))</f>
        <v>5368.4498333333331</v>
      </c>
      <c r="L386" s="39">
        <v>8826.01</v>
      </c>
      <c r="M386" s="41">
        <f t="shared" ref="M386:M448" si="393">+G386-L386</f>
        <v>61173.99</v>
      </c>
    </row>
    <row r="387" spans="1:13" x14ac:dyDescent="0.2">
      <c r="A387" s="42">
        <v>396</v>
      </c>
      <c r="B387" s="48" t="s">
        <v>916</v>
      </c>
      <c r="C387" s="36" t="s">
        <v>917</v>
      </c>
      <c r="D387" s="49" t="s">
        <v>17</v>
      </c>
      <c r="E387" s="37" t="s">
        <v>330</v>
      </c>
      <c r="F387" s="36" t="s">
        <v>632</v>
      </c>
      <c r="G387" s="39">
        <v>55000</v>
      </c>
      <c r="H387" s="39">
        <f t="shared" si="390"/>
        <v>1578.5</v>
      </c>
      <c r="I387" s="39">
        <f t="shared" si="391"/>
        <v>1672</v>
      </c>
      <c r="J387" s="39" cm="1">
        <f t="array" ref="J387">G387-(G387*TSS)</f>
        <v>51749.5</v>
      </c>
      <c r="K387" s="40">
        <f t="shared" ref="K387" si="394">IF((J387*12)&lt;=SMAX,0,IF(AND((J387*12)&gt;=SMIN2,(J387*12)&lt;=SMAXN2),(((J387*12)-SMIN2)*PORCN1)/12,IF(AND((J387*12)&gt;=SMIN3,(J387*12)&lt;=SMAXN3),(((((J387*12)-SMIN3)*PORCN2)+VAFN3)/12),(((((J387*12)-SMAXN4)*PORCN3)+VAFN4)/12))))</f>
        <v>2559.6748749999997</v>
      </c>
      <c r="L387" s="39">
        <v>2093.5</v>
      </c>
      <c r="M387" s="41">
        <f t="shared" si="393"/>
        <v>52906.5</v>
      </c>
    </row>
    <row r="388" spans="1:13" x14ac:dyDescent="0.2">
      <c r="A388" s="36">
        <v>397</v>
      </c>
      <c r="B388" s="48" t="s">
        <v>918</v>
      </c>
      <c r="C388" s="36" t="s">
        <v>581</v>
      </c>
      <c r="D388" s="49" t="s">
        <v>17</v>
      </c>
      <c r="E388" s="37" t="s">
        <v>330</v>
      </c>
      <c r="F388" s="36" t="s">
        <v>338</v>
      </c>
      <c r="G388" s="39">
        <v>35000</v>
      </c>
      <c r="H388" s="39">
        <f t="shared" si="390"/>
        <v>1004.5</v>
      </c>
      <c r="I388" s="39">
        <f t="shared" si="391"/>
        <v>1064</v>
      </c>
      <c r="J388" s="39" cm="1">
        <f t="array" ref="J388">G388-(G388*TSS)</f>
        <v>32931.5</v>
      </c>
      <c r="K388" s="40">
        <f t="shared" ref="K388" si="395">IF((J388*12)&lt;=SMAX,0,IF(AND((J388*12)&gt;=SMIN2,(J388*12)&lt;=SMAXN2),(((J388*12)-SMIN2)*PORCN1)/12,IF(AND((J388*12)&gt;=SMIN3,(J388*12)&lt;=SMAXN3),(((((J388*12)-SMIN3)*PORCN2)+VAFN3)/12),(((((J388*12)-SMAXN4)*PORCN3)+VAFN4)/12))))</f>
        <v>0</v>
      </c>
      <c r="L388" s="39">
        <v>2093.5</v>
      </c>
      <c r="M388" s="41">
        <f t="shared" si="393"/>
        <v>32906.5</v>
      </c>
    </row>
    <row r="389" spans="1:13" x14ac:dyDescent="0.2">
      <c r="A389" s="42">
        <v>398</v>
      </c>
      <c r="B389" s="48" t="s">
        <v>919</v>
      </c>
      <c r="C389" s="36" t="s">
        <v>526</v>
      </c>
      <c r="D389" s="49" t="s">
        <v>23</v>
      </c>
      <c r="E389" s="37" t="s">
        <v>330</v>
      </c>
      <c r="F389" s="36" t="s">
        <v>507</v>
      </c>
      <c r="G389" s="39">
        <v>35000</v>
      </c>
      <c r="H389" s="39">
        <f t="shared" si="390"/>
        <v>1004.5</v>
      </c>
      <c r="I389" s="39">
        <f t="shared" si="391"/>
        <v>1064</v>
      </c>
      <c r="J389" s="39" cm="1">
        <f t="array" ref="J389">G389-(G389*TSS)</f>
        <v>32931.5</v>
      </c>
      <c r="K389" s="40">
        <f t="shared" ref="K389" si="396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39">
        <v>3980</v>
      </c>
      <c r="M389" s="41">
        <f t="shared" si="393"/>
        <v>31020</v>
      </c>
    </row>
    <row r="390" spans="1:13" x14ac:dyDescent="0.2">
      <c r="A390" s="36">
        <v>399</v>
      </c>
      <c r="B390" s="48" t="s">
        <v>920</v>
      </c>
      <c r="C390" s="36" t="s">
        <v>921</v>
      </c>
      <c r="D390" s="49" t="s">
        <v>17</v>
      </c>
      <c r="E390" s="37" t="s">
        <v>330</v>
      </c>
      <c r="F390" s="36" t="s">
        <v>322</v>
      </c>
      <c r="G390" s="39">
        <v>50000</v>
      </c>
      <c r="H390" s="39">
        <f t="shared" si="390"/>
        <v>1435</v>
      </c>
      <c r="I390" s="39">
        <f t="shared" si="391"/>
        <v>1520</v>
      </c>
      <c r="J390" s="39" cm="1">
        <f t="array" ref="J390">G390-(G390*TSS)</f>
        <v>47045</v>
      </c>
      <c r="K390" s="40">
        <f t="shared" ref="K390" si="397">IF((J390*12)&lt;=SMAX,0,IF(AND((J390*12)&gt;=SMIN2,(J390*12)&lt;=SMAXN2),(((J390*12)-SMIN2)*PORCN1)/12,IF(AND((J390*12)&gt;=SMIN3,(J390*12)&lt;=SMAXN3),(((((J390*12)-SMIN3)*PORCN2)+VAFN3)/12),(((((J390*12)-SMAXN4)*PORCN3)+VAFN4)/12))))</f>
        <v>1853.9998749999997</v>
      </c>
      <c r="L390" s="39">
        <v>1502.5</v>
      </c>
      <c r="M390" s="41">
        <f t="shared" si="393"/>
        <v>48497.5</v>
      </c>
    </row>
    <row r="391" spans="1:13" x14ac:dyDescent="0.2">
      <c r="A391" s="42">
        <v>400</v>
      </c>
      <c r="B391" s="48" t="s">
        <v>922</v>
      </c>
      <c r="C391" s="36" t="s">
        <v>581</v>
      </c>
      <c r="D391" s="49" t="s">
        <v>17</v>
      </c>
      <c r="E391" s="37" t="s">
        <v>330</v>
      </c>
      <c r="F391" s="36" t="s">
        <v>338</v>
      </c>
      <c r="G391" s="39">
        <v>25000</v>
      </c>
      <c r="H391" s="39">
        <f t="shared" si="390"/>
        <v>717.5</v>
      </c>
      <c r="I391" s="39">
        <f t="shared" si="391"/>
        <v>760</v>
      </c>
      <c r="J391" s="39" cm="1">
        <f t="array" ref="J391">G391-(G391*TSS)</f>
        <v>23522.5</v>
      </c>
      <c r="K391" s="40">
        <f t="shared" ref="K391" si="398">IF((J391*12)&lt;=SMAX,0,IF(AND((J391*12)&gt;=SMIN2,(J391*12)&lt;=SMAXN2),(((J391*12)-SMIN2)*PORCN1)/12,IF(AND((J391*12)&gt;=SMIN3,(J391*12)&lt;=SMAXN3),(((((J391*12)-SMIN3)*PORCN2)+VAFN3)/12),(((((J391*12)-SMAXN4)*PORCN3)+VAFN4)/12))))</f>
        <v>0</v>
      </c>
      <c r="L391" s="39">
        <v>24475.86</v>
      </c>
      <c r="M391" s="41">
        <f t="shared" si="393"/>
        <v>524.13999999999942</v>
      </c>
    </row>
    <row r="392" spans="1:13" x14ac:dyDescent="0.2">
      <c r="A392" s="36">
        <v>401</v>
      </c>
      <c r="B392" s="48" t="s">
        <v>923</v>
      </c>
      <c r="C392" s="36" t="s">
        <v>924</v>
      </c>
      <c r="D392" s="49" t="s">
        <v>23</v>
      </c>
      <c r="E392" s="37" t="s">
        <v>330</v>
      </c>
      <c r="F392" s="36" t="s">
        <v>337</v>
      </c>
      <c r="G392" s="39">
        <v>40000</v>
      </c>
      <c r="H392" s="39">
        <f t="shared" si="390"/>
        <v>1148</v>
      </c>
      <c r="I392" s="39">
        <f t="shared" si="391"/>
        <v>1216</v>
      </c>
      <c r="J392" s="39" cm="1">
        <f t="array" ref="J392">G392-(G392*TSS)</f>
        <v>37636</v>
      </c>
      <c r="K392" s="40">
        <f t="shared" ref="K392" si="399">IF((J392*12)&lt;=SMAX,0,IF(AND((J392*12)&gt;=SMIN2,(J392*12)&lt;=SMAXN2),(((J392*12)-SMIN2)*PORCN1)/12,IF(AND((J392*12)&gt;=SMIN3,(J392*12)&lt;=SMAXN3),(((((J392*12)-SMIN3)*PORCN2)+VAFN3)/12),(((((J392*12)-SMAXN4)*PORCN3)+VAFN4)/12))))</f>
        <v>442.64987499999984</v>
      </c>
      <c r="L392" s="39">
        <v>10269.790000000001</v>
      </c>
      <c r="M392" s="41">
        <f t="shared" si="393"/>
        <v>29730.21</v>
      </c>
    </row>
    <row r="393" spans="1:13" x14ac:dyDescent="0.2">
      <c r="A393" s="42">
        <v>402</v>
      </c>
      <c r="B393" s="48" t="s">
        <v>925</v>
      </c>
      <c r="C393" s="36" t="s">
        <v>581</v>
      </c>
      <c r="D393" s="49" t="s">
        <v>17</v>
      </c>
      <c r="E393" s="37" t="s">
        <v>330</v>
      </c>
      <c r="F393" s="36" t="s">
        <v>338</v>
      </c>
      <c r="G393" s="39">
        <v>25000</v>
      </c>
      <c r="H393" s="39">
        <f t="shared" si="390"/>
        <v>717.5</v>
      </c>
      <c r="I393" s="39">
        <f t="shared" si="391"/>
        <v>760</v>
      </c>
      <c r="J393" s="39" cm="1">
        <f t="array" ref="J393">G393-(G393*TSS)</f>
        <v>23522.5</v>
      </c>
      <c r="K393" s="40">
        <f t="shared" ref="K393" si="400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39">
        <v>3832.83</v>
      </c>
      <c r="M393" s="41">
        <f t="shared" si="393"/>
        <v>21167.17</v>
      </c>
    </row>
    <row r="394" spans="1:13" x14ac:dyDescent="0.2">
      <c r="A394" s="36">
        <v>403</v>
      </c>
      <c r="B394" s="48" t="s">
        <v>926</v>
      </c>
      <c r="C394" s="36" t="s">
        <v>927</v>
      </c>
      <c r="D394" s="49" t="s">
        <v>17</v>
      </c>
      <c r="E394" s="37" t="s">
        <v>330</v>
      </c>
      <c r="F394" s="36" t="s">
        <v>373</v>
      </c>
      <c r="G394" s="39">
        <v>45000</v>
      </c>
      <c r="H394" s="39">
        <f t="shared" si="390"/>
        <v>1291.5</v>
      </c>
      <c r="I394" s="39">
        <f t="shared" si="391"/>
        <v>1368</v>
      </c>
      <c r="J394" s="39" cm="1">
        <f t="array" ref="J394">G394-(G394*TSS)</f>
        <v>42340.5</v>
      </c>
      <c r="K394" s="40">
        <f t="shared" ref="K394" si="401">IF((J394*12)&lt;=SMAX,0,IF(AND((J394*12)&gt;=SMIN2,(J394*12)&lt;=SMAXN2),(((J394*12)-SMIN2)*PORCN1)/12,IF(AND((J394*12)&gt;=SMIN3,(J394*12)&lt;=SMAXN3),(((((J394*12)-SMIN3)*PORCN2)+VAFN3)/12),(((((J394*12)-SMAXN4)*PORCN3)+VAFN4)/12))))</f>
        <v>1148.3248749999998</v>
      </c>
      <c r="L394" s="39">
        <v>17244.310000000001</v>
      </c>
      <c r="M394" s="41">
        <f t="shared" si="393"/>
        <v>27755.69</v>
      </c>
    </row>
    <row r="395" spans="1:13" x14ac:dyDescent="0.2">
      <c r="A395" s="42">
        <v>404</v>
      </c>
      <c r="B395" s="48" t="s">
        <v>928</v>
      </c>
      <c r="C395" s="36" t="s">
        <v>695</v>
      </c>
      <c r="D395" s="49" t="s">
        <v>23</v>
      </c>
      <c r="E395" s="37" t="s">
        <v>330</v>
      </c>
      <c r="F395" s="36" t="s">
        <v>507</v>
      </c>
      <c r="G395" s="39">
        <v>50000</v>
      </c>
      <c r="H395" s="39">
        <f t="shared" si="390"/>
        <v>1435</v>
      </c>
      <c r="I395" s="39">
        <f t="shared" si="391"/>
        <v>1520</v>
      </c>
      <c r="J395" s="39" cm="1">
        <f t="array" ref="J395">G395-(G395*TSS)</f>
        <v>47045</v>
      </c>
      <c r="K395" s="40">
        <f t="shared" ref="K395" si="402">IF((J395*12)&lt;=SMAX,0,IF(AND((J395*12)&gt;=SMIN2,(J395*12)&lt;=SMAXN2),(((J395*12)-SMIN2)*PORCN1)/12,IF(AND((J395*12)&gt;=SMIN3,(J395*12)&lt;=SMAXN3),(((((J395*12)-SMIN3)*PORCN2)+VAFN3)/12),(((((J395*12)-SMAXN4)*PORCN3)+VAFN4)/12))))</f>
        <v>1853.9998749999997</v>
      </c>
      <c r="L395" s="39">
        <v>1207</v>
      </c>
      <c r="M395" s="41">
        <f t="shared" si="393"/>
        <v>48793</v>
      </c>
    </row>
    <row r="396" spans="1:13" x14ac:dyDescent="0.2">
      <c r="A396" s="36">
        <v>405</v>
      </c>
      <c r="B396" s="48" t="s">
        <v>929</v>
      </c>
      <c r="C396" s="36" t="s">
        <v>581</v>
      </c>
      <c r="D396" s="49" t="s">
        <v>17</v>
      </c>
      <c r="E396" s="37" t="s">
        <v>330</v>
      </c>
      <c r="F396" s="36" t="s">
        <v>338</v>
      </c>
      <c r="G396" s="39">
        <v>20000</v>
      </c>
      <c r="H396" s="39">
        <f t="shared" si="390"/>
        <v>574</v>
      </c>
      <c r="I396" s="39">
        <f t="shared" si="391"/>
        <v>608</v>
      </c>
      <c r="J396" s="39" cm="1">
        <f t="array" ref="J396">G396-(G396*TSS)</f>
        <v>18818</v>
      </c>
      <c r="K396" s="40">
        <f t="shared" ref="K396" si="403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39">
        <v>9531.18</v>
      </c>
      <c r="M396" s="41">
        <f t="shared" si="393"/>
        <v>10468.82</v>
      </c>
    </row>
    <row r="397" spans="1:13" x14ac:dyDescent="0.2">
      <c r="A397" s="42">
        <v>406</v>
      </c>
      <c r="B397" s="48" t="s">
        <v>930</v>
      </c>
      <c r="C397" s="36" t="s">
        <v>931</v>
      </c>
      <c r="D397" s="49" t="s">
        <v>23</v>
      </c>
      <c r="E397" s="37" t="s">
        <v>330</v>
      </c>
      <c r="F397" s="36" t="s">
        <v>632</v>
      </c>
      <c r="G397" s="39">
        <v>55000</v>
      </c>
      <c r="H397" s="39">
        <f t="shared" si="390"/>
        <v>1578.5</v>
      </c>
      <c r="I397" s="39">
        <f t="shared" si="391"/>
        <v>1672</v>
      </c>
      <c r="J397" s="39" cm="1">
        <f t="array" ref="J397">G397-(G397*TSS)</f>
        <v>51749.5</v>
      </c>
      <c r="K397" s="40">
        <f t="shared" ref="K397" si="404">IF((J397*12)&lt;=SMAX,0,IF(AND((J397*12)&gt;=SMIN2,(J397*12)&lt;=SMAXN2),(((J397*12)-SMIN2)*PORCN1)/12,IF(AND((J397*12)&gt;=SMIN3,(J397*12)&lt;=SMAXN3),(((((J397*12)-SMIN3)*PORCN2)+VAFN3)/12),(((((J397*12)-SMAXN4)*PORCN3)+VAFN4)/12))))</f>
        <v>2559.6748749999997</v>
      </c>
      <c r="L397" s="39">
        <v>14996.53</v>
      </c>
      <c r="M397" s="41">
        <f t="shared" si="393"/>
        <v>40003.47</v>
      </c>
    </row>
    <row r="398" spans="1:13" x14ac:dyDescent="0.2">
      <c r="A398" s="36">
        <v>407</v>
      </c>
      <c r="B398" s="48" t="s">
        <v>932</v>
      </c>
      <c r="C398" s="36" t="s">
        <v>581</v>
      </c>
      <c r="D398" s="49" t="s">
        <v>17</v>
      </c>
      <c r="E398" s="37" t="s">
        <v>330</v>
      </c>
      <c r="F398" s="36" t="s">
        <v>338</v>
      </c>
      <c r="G398" s="39">
        <v>35000</v>
      </c>
      <c r="H398" s="39">
        <f t="shared" si="390"/>
        <v>1004.5</v>
      </c>
      <c r="I398" s="39">
        <f t="shared" si="391"/>
        <v>1064</v>
      </c>
      <c r="J398" s="39" cm="1">
        <f t="array" ref="J398">G398-(G398*TSS)</f>
        <v>32931.5</v>
      </c>
      <c r="K398" s="40">
        <f t="shared" ref="K398" si="405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39">
        <v>1502.5</v>
      </c>
      <c r="M398" s="41">
        <f t="shared" si="393"/>
        <v>33497.5</v>
      </c>
    </row>
    <row r="399" spans="1:13" x14ac:dyDescent="0.2">
      <c r="A399" s="42">
        <v>408</v>
      </c>
      <c r="B399" s="48" t="s">
        <v>933</v>
      </c>
      <c r="C399" s="36" t="s">
        <v>581</v>
      </c>
      <c r="D399" s="49" t="s">
        <v>17</v>
      </c>
      <c r="E399" s="37" t="s">
        <v>330</v>
      </c>
      <c r="F399" s="36" t="s">
        <v>338</v>
      </c>
      <c r="G399" s="39">
        <v>25000</v>
      </c>
      <c r="H399" s="39">
        <f t="shared" si="390"/>
        <v>717.5</v>
      </c>
      <c r="I399" s="39">
        <f t="shared" si="391"/>
        <v>760</v>
      </c>
      <c r="J399" s="39" cm="1">
        <f t="array" ref="J399">G399-(G399*TSS)</f>
        <v>23522.5</v>
      </c>
      <c r="K399" s="40">
        <f t="shared" ref="K399" si="406">IF((J399*12)&lt;=SMAX,0,IF(AND((J399*12)&gt;=SMIN2,(J399*12)&lt;=SMAXN2),(((J399*12)-SMIN2)*PORCN1)/12,IF(AND((J399*12)&gt;=SMIN3,(J399*12)&lt;=SMAXN3),(((((J399*12)-SMIN3)*PORCN2)+VAFN3)/12),(((((J399*12)-SMAXN4)*PORCN3)+VAFN4)/12))))</f>
        <v>0</v>
      </c>
      <c r="L399" s="39">
        <v>2093.5</v>
      </c>
      <c r="M399" s="41">
        <f t="shared" si="393"/>
        <v>22906.5</v>
      </c>
    </row>
    <row r="400" spans="1:13" x14ac:dyDescent="0.2">
      <c r="A400" s="36">
        <v>409</v>
      </c>
      <c r="B400" s="48" t="s">
        <v>934</v>
      </c>
      <c r="C400" s="36" t="s">
        <v>935</v>
      </c>
      <c r="D400" s="49" t="s">
        <v>23</v>
      </c>
      <c r="E400" s="37" t="s">
        <v>330</v>
      </c>
      <c r="F400" s="36" t="s">
        <v>338</v>
      </c>
      <c r="G400" s="39">
        <v>35000</v>
      </c>
      <c r="H400" s="39">
        <f t="shared" si="390"/>
        <v>1004.5</v>
      </c>
      <c r="I400" s="39">
        <f t="shared" si="391"/>
        <v>1064</v>
      </c>
      <c r="J400" s="39" cm="1">
        <f t="array" ref="J400">G400-(G400*TSS)</f>
        <v>32931.5</v>
      </c>
      <c r="K400" s="40">
        <f t="shared" ref="K400" si="407">IF((J400*12)&lt;=SMAX,0,IF(AND((J400*12)&gt;=SMIN2,(J400*12)&lt;=SMAXN2),(((J400*12)-SMIN2)*PORCN1)/12,IF(AND((J400*12)&gt;=SMIN3,(J400*12)&lt;=SMAXN3),(((((J400*12)-SMIN3)*PORCN2)+VAFN3)/12),(((((J400*12)-SMAXN4)*PORCN3)+VAFN4)/12))))</f>
        <v>0</v>
      </c>
      <c r="L400" s="39">
        <v>21563.31</v>
      </c>
      <c r="M400" s="41">
        <f t="shared" si="393"/>
        <v>13436.689999999999</v>
      </c>
    </row>
    <row r="401" spans="1:13" x14ac:dyDescent="0.2">
      <c r="A401" s="42">
        <v>410</v>
      </c>
      <c r="B401" s="48" t="s">
        <v>936</v>
      </c>
      <c r="C401" s="36" t="s">
        <v>937</v>
      </c>
      <c r="D401" s="49" t="s">
        <v>17</v>
      </c>
      <c r="E401" s="37" t="s">
        <v>330</v>
      </c>
      <c r="F401" s="36" t="s">
        <v>432</v>
      </c>
      <c r="G401" s="39">
        <v>70000</v>
      </c>
      <c r="H401" s="39">
        <f t="shared" si="390"/>
        <v>2009</v>
      </c>
      <c r="I401" s="39">
        <f t="shared" si="391"/>
        <v>2128</v>
      </c>
      <c r="J401" s="39" cm="1">
        <f t="array" ref="J401">G401-(G401*TSS)</f>
        <v>65863</v>
      </c>
      <c r="K401" s="40">
        <f t="shared" ref="K401" si="408">IF((J401*12)&lt;=SMAX,0,IF(AND((J401*12)&gt;=SMIN2,(J401*12)&lt;=SMAXN2),(((J401*12)-SMIN2)*PORCN1)/12,IF(AND((J401*12)&gt;=SMIN3,(J401*12)&lt;=SMAXN3),(((((J401*12)-SMIN3)*PORCN2)+VAFN3)/12),(((((J401*12)-SMAXN4)*PORCN3)+VAFN4)/12))))</f>
        <v>5368.4498333333331</v>
      </c>
      <c r="L401" s="39">
        <v>4031.65</v>
      </c>
      <c r="M401" s="41">
        <f t="shared" si="393"/>
        <v>65968.350000000006</v>
      </c>
    </row>
    <row r="402" spans="1:13" x14ac:dyDescent="0.2">
      <c r="A402" s="36">
        <v>411</v>
      </c>
      <c r="B402" s="48" t="s">
        <v>938</v>
      </c>
      <c r="C402" s="36" t="s">
        <v>939</v>
      </c>
      <c r="D402" s="49" t="s">
        <v>17</v>
      </c>
      <c r="E402" s="37" t="s">
        <v>330</v>
      </c>
      <c r="F402" s="36" t="s">
        <v>328</v>
      </c>
      <c r="G402" s="39">
        <v>40000</v>
      </c>
      <c r="H402" s="39">
        <f t="shared" si="390"/>
        <v>1148</v>
      </c>
      <c r="I402" s="39">
        <f t="shared" si="391"/>
        <v>1216</v>
      </c>
      <c r="J402" s="39" cm="1">
        <f t="array" ref="J402">G402-(G402*TSS)</f>
        <v>37636</v>
      </c>
      <c r="K402" s="40">
        <f t="shared" ref="K402" si="409">IF((J402*12)&lt;=SMAX,0,IF(AND((J402*12)&gt;=SMIN2,(J402*12)&lt;=SMAXN2),(((J402*12)-SMIN2)*PORCN1)/12,IF(AND((J402*12)&gt;=SMIN3,(J402*12)&lt;=SMAXN3),(((((J402*12)-SMIN3)*PORCN2)+VAFN3)/12),(((((J402*12)-SMAXN4)*PORCN3)+VAFN4)/12))))</f>
        <v>442.64987499999984</v>
      </c>
      <c r="L402" s="39">
        <v>22380.5</v>
      </c>
      <c r="M402" s="41">
        <f t="shared" si="393"/>
        <v>17619.5</v>
      </c>
    </row>
    <row r="403" spans="1:13" x14ac:dyDescent="0.2">
      <c r="A403" s="42">
        <v>412</v>
      </c>
      <c r="B403" s="48" t="s">
        <v>940</v>
      </c>
      <c r="C403" s="36" t="s">
        <v>941</v>
      </c>
      <c r="D403" s="49" t="s">
        <v>23</v>
      </c>
      <c r="E403" s="37" t="s">
        <v>330</v>
      </c>
      <c r="F403" s="36" t="s">
        <v>1031</v>
      </c>
      <c r="G403" s="39">
        <v>45000</v>
      </c>
      <c r="H403" s="39">
        <f t="shared" si="390"/>
        <v>1291.5</v>
      </c>
      <c r="I403" s="39">
        <f t="shared" si="391"/>
        <v>1368</v>
      </c>
      <c r="J403" s="39" cm="1">
        <f t="array" ref="J403">G403-(G403*TSS)</f>
        <v>42340.5</v>
      </c>
      <c r="K403" s="40">
        <f t="shared" ref="K403" si="410">IF((J403*12)&lt;=SMAX,0,IF(AND((J403*12)&gt;=SMIN2,(J403*12)&lt;=SMAXN2),(((J403*12)-SMIN2)*PORCN1)/12,IF(AND((J403*12)&gt;=SMIN3,(J403*12)&lt;=SMAXN3),(((((J403*12)-SMIN3)*PORCN2)+VAFN3)/12),(((((J403*12)-SMAXN4)*PORCN3)+VAFN4)/12))))</f>
        <v>1148.3248749999998</v>
      </c>
      <c r="L403" s="39">
        <v>7057.65</v>
      </c>
      <c r="M403" s="41">
        <f t="shared" si="393"/>
        <v>37942.35</v>
      </c>
    </row>
    <row r="404" spans="1:13" x14ac:dyDescent="0.2">
      <c r="A404" s="36">
        <v>413</v>
      </c>
      <c r="B404" s="48" t="s">
        <v>942</v>
      </c>
      <c r="C404" s="36" t="s">
        <v>943</v>
      </c>
      <c r="D404" s="49" t="s">
        <v>17</v>
      </c>
      <c r="E404" s="37" t="s">
        <v>330</v>
      </c>
      <c r="F404" s="36" t="s">
        <v>507</v>
      </c>
      <c r="G404" s="39">
        <v>60000</v>
      </c>
      <c r="H404" s="39">
        <f t="shared" si="390"/>
        <v>1722</v>
      </c>
      <c r="I404" s="39">
        <f t="shared" si="391"/>
        <v>1824</v>
      </c>
      <c r="J404" s="39" cm="1">
        <f t="array" ref="J404">G404-(G404*TSS)</f>
        <v>56454</v>
      </c>
      <c r="K404" s="40">
        <f t="shared" ref="K404" si="411">IF((J404*12)&lt;=SMAX,0,IF(AND((J404*12)&gt;=SMIN2,(J404*12)&lt;=SMAXN2),(((J404*12)-SMIN2)*PORCN1)/12,IF(AND((J404*12)&gt;=SMIN3,(J404*12)&lt;=SMAXN3),(((((J404*12)-SMIN3)*PORCN2)+VAFN3)/12),(((((J404*12)-SMAXN4)*PORCN3)+VAFN4)/12))))</f>
        <v>3486.6498333333329</v>
      </c>
      <c r="L404" s="39">
        <v>4834</v>
      </c>
      <c r="M404" s="41">
        <f t="shared" si="393"/>
        <v>55166</v>
      </c>
    </row>
    <row r="405" spans="1:13" x14ac:dyDescent="0.2">
      <c r="A405" s="42">
        <v>414</v>
      </c>
      <c r="B405" s="48" t="s">
        <v>944</v>
      </c>
      <c r="C405" s="36" t="s">
        <v>406</v>
      </c>
      <c r="D405" s="49" t="s">
        <v>23</v>
      </c>
      <c r="E405" s="37" t="s">
        <v>330</v>
      </c>
      <c r="F405" s="36" t="s">
        <v>408</v>
      </c>
      <c r="G405" s="39">
        <v>50000</v>
      </c>
      <c r="H405" s="39">
        <f t="shared" si="390"/>
        <v>1435</v>
      </c>
      <c r="I405" s="39">
        <f t="shared" si="391"/>
        <v>1520</v>
      </c>
      <c r="J405" s="39" cm="1">
        <f t="array" ref="J405">G405-(G405*TSS)</f>
        <v>47045</v>
      </c>
      <c r="K405" s="40">
        <f t="shared" ref="K405" si="412">IF((J405*12)&lt;=SMAX,0,IF(AND((J405*12)&gt;=SMIN2,(J405*12)&lt;=SMAXN2),(((J405*12)-SMIN2)*PORCN1)/12,IF(AND((J405*12)&gt;=SMIN3,(J405*12)&lt;=SMAXN3),(((((J405*12)-SMIN3)*PORCN2)+VAFN3)/12),(((((J405*12)-SMAXN4)*PORCN3)+VAFN4)/12))))</f>
        <v>1853.9998749999997</v>
      </c>
      <c r="L405" s="39">
        <v>6834</v>
      </c>
      <c r="M405" s="41">
        <f t="shared" si="393"/>
        <v>43166</v>
      </c>
    </row>
    <row r="406" spans="1:13" x14ac:dyDescent="0.2">
      <c r="A406" s="36">
        <v>415</v>
      </c>
      <c r="B406" s="48" t="s">
        <v>945</v>
      </c>
      <c r="C406" s="36" t="s">
        <v>410</v>
      </c>
      <c r="D406" s="49" t="s">
        <v>23</v>
      </c>
      <c r="E406" s="37" t="s">
        <v>330</v>
      </c>
      <c r="F406" s="36" t="s">
        <v>325</v>
      </c>
      <c r="G406" s="39">
        <v>50000</v>
      </c>
      <c r="H406" s="39">
        <f t="shared" si="390"/>
        <v>1435</v>
      </c>
      <c r="I406" s="39">
        <f t="shared" si="391"/>
        <v>1520</v>
      </c>
      <c r="J406" s="39" cm="1">
        <f t="array" ref="J406">G406-(G406*TSS)</f>
        <v>47045</v>
      </c>
      <c r="K406" s="40">
        <f t="shared" ref="K406" si="413">IF((J406*12)&lt;=SMAX,0,IF(AND((J406*12)&gt;=SMIN2,(J406*12)&lt;=SMAXN2),(((J406*12)-SMIN2)*PORCN1)/12,IF(AND((J406*12)&gt;=SMIN3,(J406*12)&lt;=SMAXN3),(((((J406*12)-SMIN3)*PORCN2)+VAFN3)/12),(((((J406*12)-SMAXN4)*PORCN3)+VAFN4)/12))))</f>
        <v>1853.9998749999997</v>
      </c>
      <c r="L406" s="39">
        <v>7335.18</v>
      </c>
      <c r="M406" s="41">
        <f t="shared" si="393"/>
        <v>42664.82</v>
      </c>
    </row>
    <row r="407" spans="1:13" x14ac:dyDescent="0.2">
      <c r="A407" s="42">
        <v>416</v>
      </c>
      <c r="B407" s="48" t="s">
        <v>946</v>
      </c>
      <c r="C407" s="36" t="s">
        <v>947</v>
      </c>
      <c r="D407" s="49" t="s">
        <v>23</v>
      </c>
      <c r="E407" s="37" t="s">
        <v>330</v>
      </c>
      <c r="F407" s="36" t="s">
        <v>325</v>
      </c>
      <c r="G407" s="39">
        <v>55000</v>
      </c>
      <c r="H407" s="39">
        <f t="shared" si="390"/>
        <v>1578.5</v>
      </c>
      <c r="I407" s="39">
        <f t="shared" si="391"/>
        <v>1672</v>
      </c>
      <c r="J407" s="39" cm="1">
        <f t="array" ref="J407">G407-(G407*TSS)</f>
        <v>51749.5</v>
      </c>
      <c r="K407" s="40">
        <f t="shared" ref="K407" si="414">IF((J407*12)&lt;=SMAX,0,IF(AND((J407*12)&gt;=SMIN2,(J407*12)&lt;=SMAXN2),(((J407*12)-SMIN2)*PORCN1)/12,IF(AND((J407*12)&gt;=SMIN3,(J407*12)&lt;=SMAXN3),(((((J407*12)-SMIN3)*PORCN2)+VAFN3)/12),(((((J407*12)-SMAXN4)*PORCN3)+VAFN4)/12))))</f>
        <v>2559.6748749999997</v>
      </c>
      <c r="L407" s="39">
        <v>7057.65</v>
      </c>
      <c r="M407" s="41">
        <f t="shared" si="393"/>
        <v>47942.35</v>
      </c>
    </row>
    <row r="408" spans="1:13" x14ac:dyDescent="0.2">
      <c r="A408" s="36">
        <v>417</v>
      </c>
      <c r="B408" s="48" t="s">
        <v>948</v>
      </c>
      <c r="C408" s="36" t="s">
        <v>949</v>
      </c>
      <c r="D408" s="49" t="s">
        <v>23</v>
      </c>
      <c r="E408" s="37" t="s">
        <v>330</v>
      </c>
      <c r="F408" s="36" t="s">
        <v>408</v>
      </c>
      <c r="G408" s="39">
        <v>60000</v>
      </c>
      <c r="H408" s="39">
        <f t="shared" si="390"/>
        <v>1722</v>
      </c>
      <c r="I408" s="39">
        <f t="shared" si="391"/>
        <v>1824</v>
      </c>
      <c r="J408" s="39" cm="1">
        <f t="array" ref="J408">G408-(G408*TSS)</f>
        <v>56454</v>
      </c>
      <c r="K408" s="40">
        <f t="shared" ref="K408" si="415">IF((J408*12)&lt;=SMAX,0,IF(AND((J408*12)&gt;=SMIN2,(J408*12)&lt;=SMAXN2),(((J408*12)-SMIN2)*PORCN1)/12,IF(AND((J408*12)&gt;=SMIN3,(J408*12)&lt;=SMAXN3),(((((J408*12)-SMIN3)*PORCN2)+VAFN3)/12),(((((J408*12)-SMAXN4)*PORCN3)+VAFN4)/12))))</f>
        <v>3486.6498333333329</v>
      </c>
      <c r="L408" s="39">
        <v>1281.8499999999999</v>
      </c>
      <c r="M408" s="41">
        <f t="shared" si="393"/>
        <v>58718.15</v>
      </c>
    </row>
    <row r="409" spans="1:13" x14ac:dyDescent="0.2">
      <c r="A409" s="42">
        <v>418</v>
      </c>
      <c r="B409" s="48" t="s">
        <v>950</v>
      </c>
      <c r="C409" s="36" t="s">
        <v>951</v>
      </c>
      <c r="D409" s="49" t="s">
        <v>17</v>
      </c>
      <c r="E409" s="37" t="s">
        <v>330</v>
      </c>
      <c r="F409" s="36" t="s">
        <v>325</v>
      </c>
      <c r="G409" s="39">
        <v>3500</v>
      </c>
      <c r="H409" s="39">
        <f t="shared" si="390"/>
        <v>100.45</v>
      </c>
      <c r="I409" s="39">
        <f t="shared" si="391"/>
        <v>106.4</v>
      </c>
      <c r="J409" s="39" cm="1">
        <f t="array" ref="J409">G409-(G409*TSS)</f>
        <v>3293.15</v>
      </c>
      <c r="K409" s="40">
        <f t="shared" ref="K409" si="416">IF((J409*12)&lt;=SMAX,0,IF(AND((J409*12)&gt;=SMIN2,(J409*12)&lt;=SMAXN2),(((J409*12)-SMIN2)*PORCN1)/12,IF(AND((J409*12)&gt;=SMIN3,(J409*12)&lt;=SMAXN3),(((((J409*12)-SMIN3)*PORCN2)+VAFN3)/12),(((((J409*12)-SMAXN4)*PORCN3)+VAFN4)/12))))</f>
        <v>0</v>
      </c>
      <c r="L409" s="39">
        <v>178.66</v>
      </c>
      <c r="M409" s="41">
        <f t="shared" si="393"/>
        <v>3321.34</v>
      </c>
    </row>
    <row r="410" spans="1:13" x14ac:dyDescent="0.2">
      <c r="A410" s="36">
        <v>419</v>
      </c>
      <c r="B410" s="48" t="s">
        <v>1002</v>
      </c>
      <c r="C410" s="36" t="s">
        <v>845</v>
      </c>
      <c r="D410" s="49" t="s">
        <v>17</v>
      </c>
      <c r="E410" s="37" t="s">
        <v>330</v>
      </c>
      <c r="F410" s="36" t="s">
        <v>487</v>
      </c>
      <c r="G410" s="39">
        <v>2600</v>
      </c>
      <c r="H410" s="39">
        <f t="shared" si="390"/>
        <v>74.62</v>
      </c>
      <c r="I410" s="39">
        <f t="shared" si="391"/>
        <v>79.040000000000006</v>
      </c>
      <c r="J410" s="39" cm="1">
        <f t="array" ref="J410">G410-(G410*TSS)</f>
        <v>2446.34</v>
      </c>
      <c r="K410" s="40">
        <f t="shared" ref="K410" si="417">IF((J410*12)&lt;=SMAX,0,IF(AND((J410*12)&gt;=SMIN2,(J410*12)&lt;=SMAXN2),(((J410*12)-SMIN2)*PORCN1)/12,IF(AND((J410*12)&gt;=SMIN3,(J410*12)&lt;=SMAXN3),(((((J410*12)-SMIN3)*PORCN2)+VAFN3)/12),(((((J410*12)-SMAXN4)*PORCN3)+VAFN4)/12))))</f>
        <v>0</v>
      </c>
      <c r="L410" s="39">
        <v>1758.6</v>
      </c>
      <c r="M410" s="41">
        <f t="shared" si="393"/>
        <v>841.40000000000009</v>
      </c>
    </row>
    <row r="411" spans="1:13" x14ac:dyDescent="0.2">
      <c r="A411" s="42">
        <v>420</v>
      </c>
      <c r="B411" s="48" t="s">
        <v>952</v>
      </c>
      <c r="C411" s="36" t="s">
        <v>953</v>
      </c>
      <c r="D411" s="49" t="s">
        <v>17</v>
      </c>
      <c r="E411" s="37" t="s">
        <v>330</v>
      </c>
      <c r="F411" s="36" t="s">
        <v>338</v>
      </c>
      <c r="G411" s="39">
        <v>29333.33</v>
      </c>
      <c r="H411" s="39">
        <f t="shared" si="390"/>
        <v>841.86657100000002</v>
      </c>
      <c r="I411" s="39">
        <f t="shared" si="391"/>
        <v>891.73323200000004</v>
      </c>
      <c r="J411" s="39" cm="1">
        <f t="array" ref="J411">G411-(G411*TSS)</f>
        <v>27599.730197000001</v>
      </c>
      <c r="K411" s="40">
        <f t="shared" ref="K411" si="418">IF((J411*12)&lt;=SMAX,0,IF(AND((J411*12)&gt;=SMIN2,(J411*12)&lt;=SMAXN2),(((J411*12)-SMIN2)*PORCN1)/12,IF(AND((J411*12)&gt;=SMIN3,(J411*12)&lt;=SMAXN3),(((((J411*12)-SMIN3)*PORCN2)+VAFN3)/12),(((((J411*12)-SMAXN4)*PORCN3)+VAFN4)/12))))</f>
        <v>0</v>
      </c>
      <c r="L411" s="39">
        <v>1561.6</v>
      </c>
      <c r="M411" s="41">
        <f t="shared" si="393"/>
        <v>27771.730000000003</v>
      </c>
    </row>
    <row r="412" spans="1:13" x14ac:dyDescent="0.2">
      <c r="A412" s="36">
        <v>421</v>
      </c>
      <c r="B412" s="48" t="s">
        <v>954</v>
      </c>
      <c r="C412" s="36" t="s">
        <v>476</v>
      </c>
      <c r="D412" s="49" t="s">
        <v>23</v>
      </c>
      <c r="E412" s="37" t="s">
        <v>330</v>
      </c>
      <c r="F412" s="36" t="s">
        <v>325</v>
      </c>
      <c r="G412" s="39">
        <v>26000</v>
      </c>
      <c r="H412" s="39">
        <f t="shared" si="390"/>
        <v>746.2</v>
      </c>
      <c r="I412" s="39">
        <f t="shared" si="391"/>
        <v>790.4</v>
      </c>
      <c r="J412" s="39" cm="1">
        <f t="array" ref="J412">G412-(G412*TSS)</f>
        <v>24463.4</v>
      </c>
      <c r="K412" s="40">
        <f t="shared" ref="K412" si="419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39">
        <v>3832.83</v>
      </c>
      <c r="M412" s="41">
        <f t="shared" si="393"/>
        <v>22167.17</v>
      </c>
    </row>
    <row r="413" spans="1:13" x14ac:dyDescent="0.2">
      <c r="A413" s="42">
        <v>422</v>
      </c>
      <c r="B413" s="48" t="s">
        <v>955</v>
      </c>
      <c r="C413" s="36" t="s">
        <v>956</v>
      </c>
      <c r="D413" s="49" t="s">
        <v>23</v>
      </c>
      <c r="E413" s="37" t="s">
        <v>330</v>
      </c>
      <c r="F413" s="36" t="s">
        <v>487</v>
      </c>
      <c r="G413" s="39">
        <v>45000</v>
      </c>
      <c r="H413" s="39">
        <f t="shared" si="390"/>
        <v>1291.5</v>
      </c>
      <c r="I413" s="39">
        <f t="shared" si="391"/>
        <v>1368</v>
      </c>
      <c r="J413" s="39" cm="1">
        <f t="array" ref="J413">G413-(G413*TSS)</f>
        <v>42340.5</v>
      </c>
      <c r="K413" s="40">
        <f t="shared" ref="K413" si="420">IF((J413*12)&lt;=SMAX,0,IF(AND((J413*12)&gt;=SMIN2,(J413*12)&lt;=SMAXN2),(((J413*12)-SMIN2)*PORCN1)/12,IF(AND((J413*12)&gt;=SMIN3,(J413*12)&lt;=SMAXN3),(((((J413*12)-SMIN3)*PORCN2)+VAFN3)/12),(((((J413*12)-SMAXN4)*PORCN3)+VAFN4)/12))))</f>
        <v>1148.3248749999998</v>
      </c>
      <c r="L413" s="39">
        <v>1561.6</v>
      </c>
      <c r="M413" s="41">
        <f t="shared" si="393"/>
        <v>43438.400000000001</v>
      </c>
    </row>
    <row r="414" spans="1:13" x14ac:dyDescent="0.2">
      <c r="A414" s="36">
        <v>423</v>
      </c>
      <c r="B414" s="48" t="s">
        <v>957</v>
      </c>
      <c r="C414" s="36" t="s">
        <v>581</v>
      </c>
      <c r="D414" s="49" t="s">
        <v>17</v>
      </c>
      <c r="E414" s="37" t="s">
        <v>330</v>
      </c>
      <c r="F414" s="36" t="s">
        <v>338</v>
      </c>
      <c r="G414" s="39">
        <v>26000</v>
      </c>
      <c r="H414" s="39">
        <f t="shared" si="390"/>
        <v>746.2</v>
      </c>
      <c r="I414" s="39">
        <f t="shared" si="391"/>
        <v>790.4</v>
      </c>
      <c r="J414" s="39" cm="1">
        <f t="array" ref="J414">G414-(G414*TSS)</f>
        <v>24463.4</v>
      </c>
      <c r="K414" s="40">
        <f t="shared" ref="K414" si="421">IF((J414*12)&lt;=SMAX,0,IF(AND((J414*12)&gt;=SMIN2,(J414*12)&lt;=SMAXN2),(((J414*12)-SMIN2)*PORCN1)/12,IF(AND((J414*12)&gt;=SMIN3,(J414*12)&lt;=SMAXN3),(((((J414*12)-SMIN3)*PORCN2)+VAFN3)/12),(((((J414*12)-SMAXN4)*PORCN3)+VAFN4)/12))))</f>
        <v>0</v>
      </c>
      <c r="L414" s="39">
        <v>4952.8999999999996</v>
      </c>
      <c r="M414" s="41">
        <f t="shared" si="393"/>
        <v>21047.1</v>
      </c>
    </row>
    <row r="415" spans="1:13" x14ac:dyDescent="0.2">
      <c r="A415" s="42">
        <v>424</v>
      </c>
      <c r="B415" s="48" t="s">
        <v>958</v>
      </c>
      <c r="C415" s="36" t="s">
        <v>941</v>
      </c>
      <c r="D415" s="49" t="s">
        <v>23</v>
      </c>
      <c r="E415" s="37" t="s">
        <v>330</v>
      </c>
      <c r="F415" s="36" t="s">
        <v>322</v>
      </c>
      <c r="G415" s="39">
        <v>30000</v>
      </c>
      <c r="H415" s="39">
        <f t="shared" si="390"/>
        <v>861</v>
      </c>
      <c r="I415" s="39">
        <f t="shared" si="391"/>
        <v>912</v>
      </c>
      <c r="J415" s="39" cm="1">
        <f t="array" ref="J415">G415-(G415*TSS)</f>
        <v>28227</v>
      </c>
      <c r="K415" s="40">
        <f t="shared" ref="K415" si="422">IF((J415*12)&lt;=SMAX,0,IF(AND((J415*12)&gt;=SMIN2,(J415*12)&lt;=SMAXN2),(((J415*12)-SMIN2)*PORCN1)/12,IF(AND((J415*12)&gt;=SMIN3,(J415*12)&lt;=SMAXN3),(((((J415*12)-SMIN3)*PORCN2)+VAFN3)/12),(((((J415*12)-SMAXN4)*PORCN3)+VAFN4)/12))))</f>
        <v>0</v>
      </c>
      <c r="L415" s="39">
        <v>3393.5</v>
      </c>
      <c r="M415" s="41">
        <f t="shared" si="393"/>
        <v>26606.5</v>
      </c>
    </row>
    <row r="416" spans="1:13" x14ac:dyDescent="0.2">
      <c r="A416" s="36">
        <v>425</v>
      </c>
      <c r="B416" s="48" t="s">
        <v>959</v>
      </c>
      <c r="C416" s="36" t="s">
        <v>848</v>
      </c>
      <c r="D416" s="49" t="s">
        <v>17</v>
      </c>
      <c r="E416" s="37" t="s">
        <v>330</v>
      </c>
      <c r="F416" s="36" t="s">
        <v>487</v>
      </c>
      <c r="G416" s="39">
        <v>35000</v>
      </c>
      <c r="H416" s="39">
        <f t="shared" si="390"/>
        <v>1004.5</v>
      </c>
      <c r="I416" s="39">
        <f t="shared" si="391"/>
        <v>1064</v>
      </c>
      <c r="J416" s="39" cm="1">
        <f t="array" ref="J416">G416-(G416*TSS)</f>
        <v>32931.5</v>
      </c>
      <c r="K416" s="40">
        <f t="shared" ref="K416" si="423">IF((J416*12)&lt;=SMAX,0,IF(AND((J416*12)&gt;=SMIN2,(J416*12)&lt;=SMAXN2),(((J416*12)-SMIN2)*PORCN1)/12,IF(AND((J416*12)&gt;=SMIN3,(J416*12)&lt;=SMAXN3),(((((J416*12)-SMIN3)*PORCN2)+VAFN3)/12),(((((J416*12)-SMAXN4)*PORCN3)+VAFN4)/12))))</f>
        <v>0</v>
      </c>
      <c r="L416" s="39">
        <v>3831.65</v>
      </c>
      <c r="M416" s="41">
        <f t="shared" si="393"/>
        <v>31168.35</v>
      </c>
    </row>
    <row r="417" spans="1:13" x14ac:dyDescent="0.2">
      <c r="A417" s="42">
        <v>426</v>
      </c>
      <c r="B417" s="48" t="s">
        <v>960</v>
      </c>
      <c r="C417" s="36" t="s">
        <v>498</v>
      </c>
      <c r="D417" s="49" t="s">
        <v>23</v>
      </c>
      <c r="E417" s="37" t="s">
        <v>330</v>
      </c>
      <c r="F417" s="36" t="s">
        <v>322</v>
      </c>
      <c r="G417" s="39">
        <v>40000</v>
      </c>
      <c r="H417" s="39">
        <f t="shared" si="390"/>
        <v>1148</v>
      </c>
      <c r="I417" s="39">
        <f t="shared" si="391"/>
        <v>1216</v>
      </c>
      <c r="J417" s="39" cm="1">
        <f t="array" ref="J417">G417-(G417*TSS)</f>
        <v>37636</v>
      </c>
      <c r="K417" s="40">
        <f t="shared" ref="K417" si="424">IF((J417*12)&lt;=SMAX,0,IF(AND((J417*12)&gt;=SMIN2,(J417*12)&lt;=SMAXN2),(((J417*12)-SMIN2)*PORCN1)/12,IF(AND((J417*12)&gt;=SMIN3,(J417*12)&lt;=SMAXN3),(((((J417*12)-SMIN3)*PORCN2)+VAFN3)/12),(((((J417*12)-SMAXN4)*PORCN3)+VAFN4)/12))))</f>
        <v>442.64987499999984</v>
      </c>
      <c r="L417" s="39">
        <v>5835.18</v>
      </c>
      <c r="M417" s="41">
        <f t="shared" si="393"/>
        <v>34164.82</v>
      </c>
    </row>
    <row r="418" spans="1:13" x14ac:dyDescent="0.2">
      <c r="A418" s="36">
        <v>427</v>
      </c>
      <c r="B418" s="48" t="s">
        <v>961</v>
      </c>
      <c r="C418" s="36" t="s">
        <v>962</v>
      </c>
      <c r="D418" s="49" t="s">
        <v>23</v>
      </c>
      <c r="E418" s="37" t="s">
        <v>330</v>
      </c>
      <c r="F418" s="36" t="s">
        <v>1080</v>
      </c>
      <c r="G418" s="39">
        <v>55000</v>
      </c>
      <c r="H418" s="39">
        <f t="shared" si="390"/>
        <v>1578.5</v>
      </c>
      <c r="I418" s="39">
        <f t="shared" si="391"/>
        <v>1672</v>
      </c>
      <c r="J418" s="39" cm="1">
        <f t="array" ref="J418">G418-(G418*TSS)</f>
        <v>51749.5</v>
      </c>
      <c r="K418" s="40">
        <f t="shared" ref="K418" si="425">IF((J418*12)&lt;=SMAX,0,IF(AND((J418*12)&gt;=SMIN2,(J418*12)&lt;=SMAXN2),(((J418*12)-SMIN2)*PORCN1)/12,IF(AND((J418*12)&gt;=SMIN3,(J418*12)&lt;=SMAXN3),(((((J418*12)-SMIN3)*PORCN2)+VAFN3)/12),(((((J418*12)-SMAXN4)*PORCN3)+VAFN4)/12))))</f>
        <v>2559.6748749999997</v>
      </c>
      <c r="L418" s="39">
        <v>1502.5</v>
      </c>
      <c r="M418" s="41">
        <f t="shared" si="393"/>
        <v>53497.5</v>
      </c>
    </row>
    <row r="419" spans="1:13" x14ac:dyDescent="0.2">
      <c r="A419" s="42">
        <v>428</v>
      </c>
      <c r="B419" s="48" t="s">
        <v>963</v>
      </c>
      <c r="C419" s="36" t="s">
        <v>592</v>
      </c>
      <c r="D419" s="49" t="s">
        <v>17</v>
      </c>
      <c r="E419" s="37" t="s">
        <v>330</v>
      </c>
      <c r="F419" s="36" t="s">
        <v>489</v>
      </c>
      <c r="G419" s="39">
        <v>25000</v>
      </c>
      <c r="H419" s="39">
        <f t="shared" si="390"/>
        <v>717.5</v>
      </c>
      <c r="I419" s="39">
        <f t="shared" si="391"/>
        <v>760</v>
      </c>
      <c r="J419" s="39" cm="1">
        <f t="array" ref="J419">G419-(G419*TSS)</f>
        <v>23522.5</v>
      </c>
      <c r="K419" s="40">
        <f t="shared" ref="K419" si="426">IF((J419*12)&lt;=SMAX,0,IF(AND((J419*12)&gt;=SMIN2,(J419*12)&lt;=SMAXN2),(((J419*12)-SMIN2)*PORCN1)/12,IF(AND((J419*12)&gt;=SMIN3,(J419*12)&lt;=SMAXN3),(((((J419*12)-SMIN3)*PORCN2)+VAFN3)/12),(((((J419*12)-SMAXN4)*PORCN3)+VAFN4)/12))))</f>
        <v>0</v>
      </c>
      <c r="L419" s="39">
        <v>6689.3</v>
      </c>
      <c r="M419" s="41">
        <f t="shared" si="393"/>
        <v>18310.7</v>
      </c>
    </row>
    <row r="420" spans="1:13" x14ac:dyDescent="0.2">
      <c r="A420" s="36">
        <v>429</v>
      </c>
      <c r="B420" s="48" t="s">
        <v>964</v>
      </c>
      <c r="C420" s="36" t="s">
        <v>345</v>
      </c>
      <c r="D420" s="49" t="s">
        <v>17</v>
      </c>
      <c r="E420" s="37" t="s">
        <v>330</v>
      </c>
      <c r="F420" s="36" t="s">
        <v>346</v>
      </c>
      <c r="G420" s="39">
        <v>16500</v>
      </c>
      <c r="H420" s="39">
        <f t="shared" si="390"/>
        <v>473.55</v>
      </c>
      <c r="I420" s="39">
        <f t="shared" si="391"/>
        <v>501.6</v>
      </c>
      <c r="J420" s="39" cm="1">
        <f t="array" ref="J420">G420-(G420*TSS)</f>
        <v>15524.85</v>
      </c>
      <c r="K420" s="40">
        <f t="shared" ref="K420" si="427">IF((J420*12)&lt;=SMAX,0,IF(AND((J420*12)&gt;=SMIN2,(J420*12)&lt;=SMAXN2),(((J420*12)-SMIN2)*PORCN1)/12,IF(AND((J420*12)&gt;=SMIN3,(J420*12)&lt;=SMAXN3),(((((J420*12)-SMIN3)*PORCN2)+VAFN3)/12),(((((J420*12)-SMAXN4)*PORCN3)+VAFN4)/12))))</f>
        <v>0</v>
      </c>
      <c r="L420" s="39">
        <v>2000.15</v>
      </c>
      <c r="M420" s="41">
        <f t="shared" si="393"/>
        <v>14499.85</v>
      </c>
    </row>
    <row r="421" spans="1:13" x14ac:dyDescent="0.2">
      <c r="A421" s="42">
        <v>430</v>
      </c>
      <c r="B421" s="48" t="s">
        <v>965</v>
      </c>
      <c r="C421" s="36" t="s">
        <v>345</v>
      </c>
      <c r="D421" s="49" t="s">
        <v>23</v>
      </c>
      <c r="E421" s="37" t="s">
        <v>330</v>
      </c>
      <c r="F421" s="36" t="s">
        <v>346</v>
      </c>
      <c r="G421" s="39">
        <v>16500</v>
      </c>
      <c r="H421" s="39">
        <f t="shared" si="390"/>
        <v>473.55</v>
      </c>
      <c r="I421" s="39">
        <f t="shared" si="391"/>
        <v>501.6</v>
      </c>
      <c r="J421" s="39" cm="1">
        <f t="array" ref="J421">G421-(G421*TSS)</f>
        <v>15524.85</v>
      </c>
      <c r="K421" s="40">
        <f t="shared" ref="K421" si="428">IF((J421*12)&lt;=SMAX,0,IF(AND((J421*12)&gt;=SMIN2,(J421*12)&lt;=SMAXN2),(((J421*12)-SMIN2)*PORCN1)/12,IF(AND((J421*12)&gt;=SMIN3,(J421*12)&lt;=SMAXN3),(((((J421*12)-SMIN3)*PORCN2)+VAFN3)/12),(((((J421*12)-SMAXN4)*PORCN3)+VAFN4)/12))))</f>
        <v>0</v>
      </c>
      <c r="L421" s="39">
        <v>1000.15</v>
      </c>
      <c r="M421" s="41">
        <f t="shared" si="393"/>
        <v>15499.85</v>
      </c>
    </row>
    <row r="422" spans="1:13" x14ac:dyDescent="0.2">
      <c r="A422" s="36">
        <v>431</v>
      </c>
      <c r="B422" s="48" t="s">
        <v>966</v>
      </c>
      <c r="C422" s="36" t="s">
        <v>345</v>
      </c>
      <c r="D422" s="49" t="s">
        <v>23</v>
      </c>
      <c r="E422" s="37" t="s">
        <v>330</v>
      </c>
      <c r="F422" s="36" t="s">
        <v>346</v>
      </c>
      <c r="G422" s="39">
        <v>16500</v>
      </c>
      <c r="H422" s="39">
        <f t="shared" si="390"/>
        <v>473.55</v>
      </c>
      <c r="I422" s="39">
        <f t="shared" si="391"/>
        <v>501.6</v>
      </c>
      <c r="J422" s="39" cm="1">
        <f t="array" ref="J422">G422-(G422*TSS)</f>
        <v>15524.85</v>
      </c>
      <c r="K422" s="40">
        <f t="shared" ref="K422" si="429">IF((J422*12)&lt;=SMAX,0,IF(AND((J422*12)&gt;=SMIN2,(J422*12)&lt;=SMAXN2),(((J422*12)-SMIN2)*PORCN1)/12,IF(AND((J422*12)&gt;=SMIN3,(J422*12)&lt;=SMAXN3),(((((J422*12)-SMIN3)*PORCN2)+VAFN3)/12),(((((J422*12)-SMAXN4)*PORCN3)+VAFN4)/12))))</f>
        <v>0</v>
      </c>
      <c r="L422" s="39">
        <v>2546.15</v>
      </c>
      <c r="M422" s="41">
        <f t="shared" si="393"/>
        <v>13953.85</v>
      </c>
    </row>
    <row r="423" spans="1:13" x14ac:dyDescent="0.2">
      <c r="A423" s="42">
        <v>432</v>
      </c>
      <c r="B423" s="48" t="s">
        <v>967</v>
      </c>
      <c r="C423" s="36" t="s">
        <v>345</v>
      </c>
      <c r="D423" s="49" t="s">
        <v>23</v>
      </c>
      <c r="E423" s="37" t="s">
        <v>330</v>
      </c>
      <c r="F423" s="36" t="s">
        <v>346</v>
      </c>
      <c r="G423" s="39">
        <v>16500</v>
      </c>
      <c r="H423" s="39">
        <f t="shared" si="390"/>
        <v>473.55</v>
      </c>
      <c r="I423" s="39">
        <f t="shared" si="391"/>
        <v>501.6</v>
      </c>
      <c r="J423" s="39" cm="1">
        <f t="array" ref="J423">G423-(G423*TSS)</f>
        <v>15524.85</v>
      </c>
      <c r="K423" s="40">
        <f t="shared" ref="K423" si="430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39">
        <v>2252.5</v>
      </c>
      <c r="M423" s="41">
        <f t="shared" si="393"/>
        <v>14247.5</v>
      </c>
    </row>
    <row r="424" spans="1:13" x14ac:dyDescent="0.2">
      <c r="A424" s="36">
        <v>433</v>
      </c>
      <c r="B424" s="48" t="s">
        <v>968</v>
      </c>
      <c r="C424" s="36" t="s">
        <v>592</v>
      </c>
      <c r="D424" s="49" t="s">
        <v>17</v>
      </c>
      <c r="E424" s="37" t="s">
        <v>330</v>
      </c>
      <c r="F424" s="36" t="s">
        <v>489</v>
      </c>
      <c r="G424" s="39">
        <v>25000</v>
      </c>
      <c r="H424" s="39">
        <f t="shared" si="390"/>
        <v>717.5</v>
      </c>
      <c r="I424" s="39">
        <f t="shared" si="391"/>
        <v>760</v>
      </c>
      <c r="J424" s="39" cm="1">
        <f t="array" ref="J424">G424-(G424*TSS)</f>
        <v>23522.5</v>
      </c>
      <c r="K424" s="40">
        <f t="shared" ref="K424" si="431">IF((J424*12)&lt;=SMAX,0,IF(AND((J424*12)&gt;=SMIN2,(J424*12)&lt;=SMAXN2),(((J424*12)-SMIN2)*PORCN1)/12,IF(AND((J424*12)&gt;=SMIN3,(J424*12)&lt;=SMAXN3),(((((J424*12)-SMIN3)*PORCN2)+VAFN3)/12),(((((J424*12)-SMAXN4)*PORCN3)+VAFN4)/12))))</f>
        <v>0</v>
      </c>
      <c r="L424" s="39">
        <v>5070.18</v>
      </c>
      <c r="M424" s="41">
        <f t="shared" si="393"/>
        <v>19929.82</v>
      </c>
    </row>
    <row r="425" spans="1:13" x14ac:dyDescent="0.2">
      <c r="A425" s="42">
        <v>434</v>
      </c>
      <c r="B425" s="48" t="s">
        <v>969</v>
      </c>
      <c r="C425" s="36" t="s">
        <v>345</v>
      </c>
      <c r="D425" s="49" t="s">
        <v>23</v>
      </c>
      <c r="E425" s="37" t="s">
        <v>330</v>
      </c>
      <c r="F425" s="36" t="s">
        <v>346</v>
      </c>
      <c r="G425" s="39">
        <v>16500</v>
      </c>
      <c r="H425" s="39">
        <f t="shared" si="390"/>
        <v>473.55</v>
      </c>
      <c r="I425" s="39">
        <f t="shared" si="391"/>
        <v>501.6</v>
      </c>
      <c r="J425" s="39" cm="1">
        <f t="array" ref="J425">G425-(G425*TSS)</f>
        <v>15524.85</v>
      </c>
      <c r="K425" s="40">
        <f t="shared" ref="K425" si="432">IF((J425*12)&lt;=SMAX,0,IF(AND((J425*12)&gt;=SMIN2,(J425*12)&lt;=SMAXN2),(((J425*12)-SMIN2)*PORCN1)/12,IF(AND((J425*12)&gt;=SMIN3,(J425*12)&lt;=SMAXN3),(((((J425*12)-SMIN3)*PORCN2)+VAFN3)/12),(((((J425*12)-SMAXN4)*PORCN3)+VAFN4)/12))))</f>
        <v>0</v>
      </c>
      <c r="L425" s="39">
        <v>11163</v>
      </c>
      <c r="M425" s="41">
        <f t="shared" si="393"/>
        <v>5337</v>
      </c>
    </row>
    <row r="426" spans="1:13" x14ac:dyDescent="0.2">
      <c r="A426" s="36">
        <v>435</v>
      </c>
      <c r="B426" s="48" t="s">
        <v>970</v>
      </c>
      <c r="C426" s="36" t="s">
        <v>971</v>
      </c>
      <c r="D426" s="49" t="s">
        <v>23</v>
      </c>
      <c r="E426" s="37" t="s">
        <v>330</v>
      </c>
      <c r="F426" s="36" t="s">
        <v>346</v>
      </c>
      <c r="G426" s="39">
        <v>20000</v>
      </c>
      <c r="H426" s="39">
        <f t="shared" si="390"/>
        <v>574</v>
      </c>
      <c r="I426" s="39">
        <f t="shared" si="391"/>
        <v>608</v>
      </c>
      <c r="J426" s="39" cm="1">
        <f t="array" ref="J426">G426-(G426*TSS)</f>
        <v>18818</v>
      </c>
      <c r="K426" s="40">
        <f t="shared" ref="K426" si="433">IF((J426*12)&lt;=SMAX,0,IF(AND((J426*12)&gt;=SMIN2,(J426*12)&lt;=SMAXN2),(((J426*12)-SMIN2)*PORCN1)/12,IF(AND((J426*12)&gt;=SMIN3,(J426*12)&lt;=SMAXN3),(((((J426*12)-SMIN3)*PORCN2)+VAFN3)/12),(((((J426*12)-SMAXN4)*PORCN3)+VAFN4)/12))))</f>
        <v>0</v>
      </c>
      <c r="L426" s="39">
        <v>6248.5</v>
      </c>
      <c r="M426" s="41">
        <f t="shared" si="393"/>
        <v>13751.5</v>
      </c>
    </row>
    <row r="427" spans="1:13" x14ac:dyDescent="0.2">
      <c r="A427" s="42">
        <v>436</v>
      </c>
      <c r="B427" s="48" t="s">
        <v>972</v>
      </c>
      <c r="C427" s="36" t="s">
        <v>973</v>
      </c>
      <c r="D427" s="49" t="s">
        <v>23</v>
      </c>
      <c r="E427" s="37" t="s">
        <v>330</v>
      </c>
      <c r="F427" s="36" t="s">
        <v>346</v>
      </c>
      <c r="G427" s="39">
        <v>25000</v>
      </c>
      <c r="H427" s="39">
        <f t="shared" si="390"/>
        <v>717.5</v>
      </c>
      <c r="I427" s="39">
        <f t="shared" si="391"/>
        <v>760</v>
      </c>
      <c r="J427" s="39" cm="1">
        <f t="array" ref="J427">G427-(G427*TSS)</f>
        <v>23522.5</v>
      </c>
      <c r="K427" s="40">
        <f t="shared" ref="K427" si="434">IF((J427*12)&lt;=SMAX,0,IF(AND((J427*12)&gt;=SMIN2,(J427*12)&lt;=SMAXN2),(((J427*12)-SMIN2)*PORCN1)/12,IF(AND((J427*12)&gt;=SMIN3,(J427*12)&lt;=SMAXN3),(((((J427*12)-SMIN3)*PORCN2)+VAFN3)/12),(((((J427*12)-SMAXN4)*PORCN3)+VAFN4)/12))))</f>
        <v>0</v>
      </c>
      <c r="L427" s="39">
        <v>4093.5</v>
      </c>
      <c r="M427" s="41">
        <f t="shared" si="393"/>
        <v>20906.5</v>
      </c>
    </row>
    <row r="428" spans="1:13" x14ac:dyDescent="0.2">
      <c r="A428" s="36">
        <v>437</v>
      </c>
      <c r="B428" s="48" t="s">
        <v>974</v>
      </c>
      <c r="C428" s="36" t="s">
        <v>709</v>
      </c>
      <c r="D428" s="49" t="s">
        <v>17</v>
      </c>
      <c r="E428" s="37" t="s">
        <v>330</v>
      </c>
      <c r="F428" s="36" t="s">
        <v>434</v>
      </c>
      <c r="G428" s="39">
        <v>35000</v>
      </c>
      <c r="H428" s="39">
        <f t="shared" si="390"/>
        <v>1004.5</v>
      </c>
      <c r="I428" s="39">
        <f t="shared" si="391"/>
        <v>1064</v>
      </c>
      <c r="J428" s="39" cm="1">
        <f t="array" ref="J428">G428-(G428*TSS)</f>
        <v>32931.5</v>
      </c>
      <c r="K428" s="40">
        <f t="shared" ref="K428" si="435">IF((J428*12)&lt;=SMAX,0,IF(AND((J428*12)&gt;=SMIN2,(J428*12)&lt;=SMAXN2),(((J428*12)-SMIN2)*PORCN1)/12,IF(AND((J428*12)&gt;=SMIN3,(J428*12)&lt;=SMAXN3),(((((J428*12)-SMIN3)*PORCN2)+VAFN3)/12),(((((J428*12)-SMAXN4)*PORCN3)+VAFN4)/12))))</f>
        <v>0</v>
      </c>
      <c r="L428" s="39">
        <v>4548.5</v>
      </c>
      <c r="M428" s="41">
        <f t="shared" si="393"/>
        <v>30451.5</v>
      </c>
    </row>
    <row r="429" spans="1:13" x14ac:dyDescent="0.2">
      <c r="A429" s="42">
        <v>438</v>
      </c>
      <c r="B429" s="48" t="s">
        <v>975</v>
      </c>
      <c r="C429" s="36" t="s">
        <v>363</v>
      </c>
      <c r="D429" s="49" t="s">
        <v>23</v>
      </c>
      <c r="E429" s="37" t="s">
        <v>330</v>
      </c>
      <c r="F429" s="36" t="s">
        <v>322</v>
      </c>
      <c r="G429" s="39">
        <v>25000</v>
      </c>
      <c r="H429" s="39">
        <f t="shared" si="390"/>
        <v>717.5</v>
      </c>
      <c r="I429" s="39">
        <f t="shared" si="391"/>
        <v>760</v>
      </c>
      <c r="J429" s="39" cm="1">
        <f t="array" ref="J429">G429-(G429*TSS)</f>
        <v>23522.5</v>
      </c>
      <c r="K429" s="40">
        <f t="shared" ref="K429" si="436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39">
        <v>2093.5</v>
      </c>
      <c r="M429" s="41">
        <f t="shared" si="393"/>
        <v>22906.5</v>
      </c>
    </row>
    <row r="430" spans="1:13" x14ac:dyDescent="0.2">
      <c r="A430" s="36">
        <v>439</v>
      </c>
      <c r="B430" s="48" t="s">
        <v>976</v>
      </c>
      <c r="C430" s="36" t="s">
        <v>709</v>
      </c>
      <c r="D430" s="49" t="s">
        <v>23</v>
      </c>
      <c r="E430" s="37" t="s">
        <v>330</v>
      </c>
      <c r="F430" s="36" t="s">
        <v>322</v>
      </c>
      <c r="G430" s="39">
        <v>35000</v>
      </c>
      <c r="H430" s="39">
        <f t="shared" si="390"/>
        <v>1004.5</v>
      </c>
      <c r="I430" s="39">
        <f t="shared" si="391"/>
        <v>1064</v>
      </c>
      <c r="J430" s="39" cm="1">
        <f t="array" ref="J430">G430-(G430*TSS)</f>
        <v>32931.5</v>
      </c>
      <c r="K430" s="40">
        <f t="shared" ref="K430" si="437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39">
        <v>1798</v>
      </c>
      <c r="M430" s="41">
        <f t="shared" si="393"/>
        <v>33202</v>
      </c>
    </row>
    <row r="431" spans="1:13" x14ac:dyDescent="0.2">
      <c r="A431" s="42">
        <v>440</v>
      </c>
      <c r="B431" s="48" t="s">
        <v>977</v>
      </c>
      <c r="C431" s="36" t="s">
        <v>581</v>
      </c>
      <c r="D431" s="49" t="s">
        <v>17</v>
      </c>
      <c r="E431" s="37" t="s">
        <v>330</v>
      </c>
      <c r="F431" s="36" t="s">
        <v>338</v>
      </c>
      <c r="G431" s="39">
        <v>30000</v>
      </c>
      <c r="H431" s="39">
        <f t="shared" si="390"/>
        <v>861</v>
      </c>
      <c r="I431" s="39">
        <f t="shared" si="391"/>
        <v>912</v>
      </c>
      <c r="J431" s="39" cm="1">
        <f t="array" ref="J431">G431-(G431*TSS)</f>
        <v>28227</v>
      </c>
      <c r="K431" s="40">
        <f t="shared" ref="K431" si="438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39">
        <v>2093.5</v>
      </c>
      <c r="M431" s="41">
        <f t="shared" si="393"/>
        <v>27906.5</v>
      </c>
    </row>
    <row r="432" spans="1:13" x14ac:dyDescent="0.2">
      <c r="A432" s="36">
        <v>441</v>
      </c>
      <c r="B432" s="48" t="s">
        <v>978</v>
      </c>
      <c r="C432" s="36" t="s">
        <v>709</v>
      </c>
      <c r="D432" s="49" t="s">
        <v>23</v>
      </c>
      <c r="E432" s="37" t="s">
        <v>330</v>
      </c>
      <c r="F432" s="36" t="s">
        <v>322</v>
      </c>
      <c r="G432" s="39">
        <v>35000</v>
      </c>
      <c r="H432" s="39">
        <f t="shared" si="390"/>
        <v>1004.5</v>
      </c>
      <c r="I432" s="39">
        <f t="shared" si="391"/>
        <v>1064</v>
      </c>
      <c r="J432" s="39" cm="1">
        <f t="array" ref="J432">G432-(G432*TSS)</f>
        <v>32931.5</v>
      </c>
      <c r="K432" s="40">
        <f t="shared" ref="K432" si="439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39">
        <v>320.5</v>
      </c>
      <c r="M432" s="41">
        <f t="shared" si="393"/>
        <v>34679.5</v>
      </c>
    </row>
    <row r="433" spans="1:13" x14ac:dyDescent="0.2">
      <c r="A433" s="42">
        <v>442</v>
      </c>
      <c r="B433" s="48" t="s">
        <v>979</v>
      </c>
      <c r="C433" s="36" t="s">
        <v>410</v>
      </c>
      <c r="D433" s="49" t="s">
        <v>23</v>
      </c>
      <c r="E433" s="37" t="s">
        <v>330</v>
      </c>
      <c r="F433" s="36" t="s">
        <v>325</v>
      </c>
      <c r="G433" s="39">
        <v>5000</v>
      </c>
      <c r="H433" s="39">
        <f t="shared" si="390"/>
        <v>143.5</v>
      </c>
      <c r="I433" s="39">
        <f t="shared" si="391"/>
        <v>152</v>
      </c>
      <c r="J433" s="39" cm="1">
        <f t="array" ref="J433">G433-(G433*TSS)</f>
        <v>4704.5</v>
      </c>
      <c r="K433" s="40">
        <f t="shared" ref="K433" si="440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39">
        <v>2093.5</v>
      </c>
      <c r="M433" s="41">
        <f t="shared" si="393"/>
        <v>2906.5</v>
      </c>
    </row>
    <row r="434" spans="1:13" x14ac:dyDescent="0.2">
      <c r="A434" s="36">
        <v>443</v>
      </c>
      <c r="B434" s="48" t="s">
        <v>980</v>
      </c>
      <c r="C434" s="36" t="s">
        <v>709</v>
      </c>
      <c r="D434" s="49" t="s">
        <v>17</v>
      </c>
      <c r="E434" s="37" t="s">
        <v>330</v>
      </c>
      <c r="F434" s="36" t="s">
        <v>322</v>
      </c>
      <c r="G434" s="39">
        <v>35000</v>
      </c>
      <c r="H434" s="39">
        <f t="shared" si="390"/>
        <v>1004.5</v>
      </c>
      <c r="I434" s="39">
        <f t="shared" si="391"/>
        <v>1064</v>
      </c>
      <c r="J434" s="39" cm="1">
        <f t="array" ref="J434">G434-(G434*TSS)</f>
        <v>32931.5</v>
      </c>
      <c r="K434" s="40">
        <f t="shared" ref="K434" si="441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39">
        <v>1561.6</v>
      </c>
      <c r="M434" s="41">
        <f t="shared" si="393"/>
        <v>33438.400000000001</v>
      </c>
    </row>
    <row r="435" spans="1:13" x14ac:dyDescent="0.2">
      <c r="A435" s="42">
        <v>444</v>
      </c>
      <c r="B435" s="48" t="s">
        <v>981</v>
      </c>
      <c r="C435" s="36" t="s">
        <v>709</v>
      </c>
      <c r="D435" s="49" t="s">
        <v>23</v>
      </c>
      <c r="E435" s="37" t="s">
        <v>330</v>
      </c>
      <c r="F435" s="36" t="s">
        <v>322</v>
      </c>
      <c r="G435" s="39">
        <v>26000</v>
      </c>
      <c r="H435" s="39">
        <f t="shared" si="390"/>
        <v>746.2</v>
      </c>
      <c r="I435" s="39">
        <f t="shared" si="391"/>
        <v>790.4</v>
      </c>
      <c r="J435" s="39" cm="1">
        <f t="array" ref="J435">G435-(G435*TSS)</f>
        <v>24463.4</v>
      </c>
      <c r="K435" s="40">
        <f t="shared" ref="K435" si="442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39">
        <v>6431.33</v>
      </c>
      <c r="M435" s="41">
        <f t="shared" si="393"/>
        <v>19568.669999999998</v>
      </c>
    </row>
    <row r="436" spans="1:13" x14ac:dyDescent="0.2">
      <c r="A436" s="36">
        <v>445</v>
      </c>
      <c r="B436" s="48" t="s">
        <v>982</v>
      </c>
      <c r="C436" s="36" t="s">
        <v>340</v>
      </c>
      <c r="D436" s="49" t="s">
        <v>17</v>
      </c>
      <c r="E436" s="37" t="s">
        <v>330</v>
      </c>
      <c r="F436" s="36" t="s">
        <v>322</v>
      </c>
      <c r="G436" s="39">
        <v>30000</v>
      </c>
      <c r="H436" s="39">
        <f t="shared" si="390"/>
        <v>861</v>
      </c>
      <c r="I436" s="39">
        <f t="shared" si="391"/>
        <v>912</v>
      </c>
      <c r="J436" s="39" cm="1">
        <f t="array" ref="J436">G436-(G436*TSS)</f>
        <v>28227</v>
      </c>
      <c r="K436" s="40">
        <f t="shared" ref="K436" si="443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39">
        <v>1207</v>
      </c>
      <c r="M436" s="41">
        <f t="shared" si="393"/>
        <v>28793</v>
      </c>
    </row>
    <row r="437" spans="1:13" x14ac:dyDescent="0.2">
      <c r="A437" s="42">
        <v>446</v>
      </c>
      <c r="B437" s="48" t="s">
        <v>983</v>
      </c>
      <c r="C437" s="36" t="s">
        <v>886</v>
      </c>
      <c r="D437" s="49" t="s">
        <v>17</v>
      </c>
      <c r="E437" s="37" t="s">
        <v>330</v>
      </c>
      <c r="F437" s="36" t="s">
        <v>346</v>
      </c>
      <c r="G437" s="39">
        <v>20000</v>
      </c>
      <c r="H437" s="39">
        <f t="shared" si="390"/>
        <v>574</v>
      </c>
      <c r="I437" s="39">
        <f t="shared" si="391"/>
        <v>608</v>
      </c>
      <c r="J437" s="39" cm="1">
        <f t="array" ref="J437">G437-(G437*TSS)</f>
        <v>18818</v>
      </c>
      <c r="K437" s="40">
        <f t="shared" ref="K437" si="444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39">
        <v>2694.93</v>
      </c>
      <c r="M437" s="41">
        <f t="shared" si="393"/>
        <v>17305.07</v>
      </c>
    </row>
    <row r="438" spans="1:13" x14ac:dyDescent="0.2">
      <c r="A438" s="36">
        <v>447</v>
      </c>
      <c r="B438" s="48" t="s">
        <v>984</v>
      </c>
      <c r="C438" s="36" t="s">
        <v>738</v>
      </c>
      <c r="D438" s="49" t="s">
        <v>17</v>
      </c>
      <c r="E438" s="37" t="s">
        <v>330</v>
      </c>
      <c r="F438" s="36" t="s">
        <v>346</v>
      </c>
      <c r="G438" s="39">
        <v>26000</v>
      </c>
      <c r="H438" s="39">
        <f t="shared" si="390"/>
        <v>746.2</v>
      </c>
      <c r="I438" s="39">
        <f t="shared" si="391"/>
        <v>790.4</v>
      </c>
      <c r="J438" s="39" cm="1">
        <f t="array" ref="J438">G438-(G438*TSS)</f>
        <v>24463.4</v>
      </c>
      <c r="K438" s="40">
        <f t="shared" ref="K438" si="445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39">
        <v>1798</v>
      </c>
      <c r="M438" s="41">
        <f t="shared" si="393"/>
        <v>24202</v>
      </c>
    </row>
    <row r="439" spans="1:13" x14ac:dyDescent="0.2">
      <c r="A439" s="42">
        <v>448</v>
      </c>
      <c r="B439" s="48" t="s">
        <v>985</v>
      </c>
      <c r="C439" s="36" t="s">
        <v>727</v>
      </c>
      <c r="D439" s="49" t="s">
        <v>23</v>
      </c>
      <c r="E439" s="37" t="s">
        <v>330</v>
      </c>
      <c r="F439" s="36" t="s">
        <v>325</v>
      </c>
      <c r="G439" s="39">
        <v>30000</v>
      </c>
      <c r="H439" s="39">
        <f t="shared" si="390"/>
        <v>861</v>
      </c>
      <c r="I439" s="39">
        <f t="shared" si="391"/>
        <v>912</v>
      </c>
      <c r="J439" s="39" cm="1">
        <f t="array" ref="J439">G439-(G439*TSS)</f>
        <v>28227</v>
      </c>
      <c r="K439" s="40">
        <f t="shared" ref="K439" si="446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39">
        <v>1000.15</v>
      </c>
      <c r="M439" s="41">
        <f t="shared" si="393"/>
        <v>28999.85</v>
      </c>
    </row>
    <row r="440" spans="1:13" x14ac:dyDescent="0.2">
      <c r="A440" s="36">
        <v>449</v>
      </c>
      <c r="B440" s="48" t="s">
        <v>986</v>
      </c>
      <c r="C440" s="36" t="s">
        <v>345</v>
      </c>
      <c r="D440" s="49" t="s">
        <v>23</v>
      </c>
      <c r="E440" s="37" t="s">
        <v>330</v>
      </c>
      <c r="F440" s="36" t="s">
        <v>346</v>
      </c>
      <c r="G440" s="39">
        <v>16500</v>
      </c>
      <c r="H440" s="39">
        <f t="shared" si="390"/>
        <v>473.55</v>
      </c>
      <c r="I440" s="39">
        <f t="shared" si="391"/>
        <v>501.6</v>
      </c>
      <c r="J440" s="39" cm="1">
        <f t="array" ref="J440">G440-(G440*TSS)</f>
        <v>15524.85</v>
      </c>
      <c r="K440" s="40">
        <f t="shared" ref="K440" si="447">IF((J440*12)&lt;=SMAX,0,IF(AND((J440*12)&gt;=SMIN2,(J440*12)&lt;=SMAXN2),(((J440*12)-SMIN2)*PORCN1)/12,IF(AND((J440*12)&gt;=SMIN3,(J440*12)&lt;=SMAXN3),(((((J440*12)-SMIN3)*PORCN2)+VAFN3)/12),(((((J440*12)-SMAXN4)*PORCN3)+VAFN4)/12))))</f>
        <v>0</v>
      </c>
      <c r="L440" s="39">
        <v>1000.15</v>
      </c>
      <c r="M440" s="41">
        <f t="shared" si="393"/>
        <v>15499.85</v>
      </c>
    </row>
    <row r="441" spans="1:13" x14ac:dyDescent="0.2">
      <c r="A441" s="42">
        <v>450</v>
      </c>
      <c r="B441" s="48" t="s">
        <v>987</v>
      </c>
      <c r="C441" s="36" t="s">
        <v>345</v>
      </c>
      <c r="D441" s="49" t="s">
        <v>23</v>
      </c>
      <c r="E441" s="37" t="s">
        <v>330</v>
      </c>
      <c r="F441" s="36" t="s">
        <v>346</v>
      </c>
      <c r="G441" s="39">
        <v>16500</v>
      </c>
      <c r="H441" s="39">
        <f t="shared" si="390"/>
        <v>473.55</v>
      </c>
      <c r="I441" s="39">
        <f t="shared" si="391"/>
        <v>501.6</v>
      </c>
      <c r="J441" s="39" cm="1">
        <f t="array" ref="J441">G441-(G441*TSS)</f>
        <v>15524.85</v>
      </c>
      <c r="K441" s="40">
        <f t="shared" ref="K441" si="448">IF((J441*12)&lt;=SMAX,0,IF(AND((J441*12)&gt;=SMIN2,(J441*12)&lt;=SMAXN2),(((J441*12)-SMIN2)*PORCN1)/12,IF(AND((J441*12)&gt;=SMIN3,(J441*12)&lt;=SMAXN3),(((((J441*12)-SMIN3)*PORCN2)+VAFN3)/12),(((((J441*12)-SMAXN4)*PORCN3)+VAFN4)/12))))</f>
        <v>0</v>
      </c>
      <c r="L441" s="39">
        <v>2166.8200000000002</v>
      </c>
      <c r="M441" s="41">
        <f t="shared" si="393"/>
        <v>14333.18</v>
      </c>
    </row>
    <row r="442" spans="1:13" x14ac:dyDescent="0.2">
      <c r="A442" s="36">
        <v>451</v>
      </c>
      <c r="B442" s="48" t="s">
        <v>988</v>
      </c>
      <c r="C442" s="36" t="s">
        <v>345</v>
      </c>
      <c r="D442" s="49" t="s">
        <v>23</v>
      </c>
      <c r="E442" s="37" t="s">
        <v>330</v>
      </c>
      <c r="F442" s="36" t="s">
        <v>346</v>
      </c>
      <c r="G442" s="39">
        <v>16500</v>
      </c>
      <c r="H442" s="39">
        <f t="shared" si="390"/>
        <v>473.55</v>
      </c>
      <c r="I442" s="39">
        <f t="shared" si="391"/>
        <v>501.6</v>
      </c>
      <c r="J442" s="39" cm="1">
        <f t="array" ref="J442">G442-(G442*TSS)</f>
        <v>15524.85</v>
      </c>
      <c r="K442" s="40">
        <f t="shared" ref="K442" si="449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39">
        <v>4031.65</v>
      </c>
      <c r="M442" s="41">
        <f t="shared" si="393"/>
        <v>12468.35</v>
      </c>
    </row>
    <row r="443" spans="1:13" x14ac:dyDescent="0.2">
      <c r="A443" s="42">
        <v>452</v>
      </c>
      <c r="B443" s="48" t="s">
        <v>989</v>
      </c>
      <c r="C443" s="36" t="s">
        <v>947</v>
      </c>
      <c r="D443" s="49" t="s">
        <v>23</v>
      </c>
      <c r="E443" s="37" t="s">
        <v>330</v>
      </c>
      <c r="F443" s="36" t="s">
        <v>322</v>
      </c>
      <c r="G443" s="39">
        <v>40000</v>
      </c>
      <c r="H443" s="39">
        <f t="shared" si="390"/>
        <v>1148</v>
      </c>
      <c r="I443" s="39">
        <f t="shared" si="391"/>
        <v>1216</v>
      </c>
      <c r="J443" s="39" cm="1">
        <f t="array" ref="J443">G443-(G443*TSS)</f>
        <v>37636</v>
      </c>
      <c r="K443" s="40">
        <f t="shared" ref="K443" si="450">IF((J443*12)&lt;=SMAX,0,IF(AND((J443*12)&gt;=SMIN2,(J443*12)&lt;=SMAXN2),(((J443*12)-SMIN2)*PORCN1)/12,IF(AND((J443*12)&gt;=SMIN3,(J443*12)&lt;=SMAXN3),(((((J443*12)-SMIN3)*PORCN2)+VAFN3)/12),(((((J443*12)-SMAXN4)*PORCN3)+VAFN4)/12))))</f>
        <v>442.64987499999984</v>
      </c>
      <c r="L443" s="39">
        <v>1502.5</v>
      </c>
      <c r="M443" s="41">
        <f t="shared" si="393"/>
        <v>38497.5</v>
      </c>
    </row>
    <row r="444" spans="1:13" x14ac:dyDescent="0.2">
      <c r="A444" s="36">
        <v>453</v>
      </c>
      <c r="B444" s="48" t="s">
        <v>990</v>
      </c>
      <c r="C444" s="36" t="s">
        <v>532</v>
      </c>
      <c r="D444" s="49" t="s">
        <v>17</v>
      </c>
      <c r="E444" s="37" t="s">
        <v>330</v>
      </c>
      <c r="F444" s="36" t="s">
        <v>343</v>
      </c>
      <c r="G444" s="39">
        <v>25000</v>
      </c>
      <c r="H444" s="39">
        <f t="shared" si="390"/>
        <v>717.5</v>
      </c>
      <c r="I444" s="39">
        <f t="shared" si="391"/>
        <v>760</v>
      </c>
      <c r="J444" s="39" cm="1">
        <f t="array" ref="J444">G444-(G444*TSS)</f>
        <v>23522.5</v>
      </c>
      <c r="K444" s="40">
        <f t="shared" ref="K444" si="451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39">
        <v>1000.15</v>
      </c>
      <c r="M444" s="41">
        <f t="shared" si="393"/>
        <v>23999.85</v>
      </c>
    </row>
    <row r="445" spans="1:13" x14ac:dyDescent="0.2">
      <c r="A445" s="42">
        <v>454</v>
      </c>
      <c r="B445" s="48" t="s">
        <v>1003</v>
      </c>
      <c r="C445" s="36" t="s">
        <v>345</v>
      </c>
      <c r="D445" s="49" t="s">
        <v>23</v>
      </c>
      <c r="E445" s="37" t="s">
        <v>330</v>
      </c>
      <c r="F445" s="36" t="s">
        <v>346</v>
      </c>
      <c r="G445" s="39">
        <v>16500</v>
      </c>
      <c r="H445" s="39">
        <f t="shared" si="390"/>
        <v>473.55</v>
      </c>
      <c r="I445" s="39">
        <f t="shared" si="391"/>
        <v>501.6</v>
      </c>
      <c r="J445" s="39" cm="1">
        <f t="array" ref="J445">G445-(G445*TSS)</f>
        <v>15524.85</v>
      </c>
      <c r="K445" s="40">
        <f t="shared" ref="K445" si="452">IF((J445*12)&lt;=SMAX,0,IF(AND((J445*12)&gt;=SMIN2,(J445*12)&lt;=SMAXN2),(((J445*12)-SMIN2)*PORCN1)/12,IF(AND((J445*12)&gt;=SMIN3,(J445*12)&lt;=SMAXN3),(((((J445*12)-SMIN3)*PORCN2)+VAFN3)/12),(((((J445*12)-SMAXN4)*PORCN3)+VAFN4)/12))))</f>
        <v>0</v>
      </c>
      <c r="L445" s="39">
        <v>1000.15</v>
      </c>
      <c r="M445" s="41">
        <f t="shared" si="393"/>
        <v>15499.85</v>
      </c>
    </row>
    <row r="446" spans="1:13" x14ac:dyDescent="0.2">
      <c r="A446" s="36">
        <v>455</v>
      </c>
      <c r="B446" s="48" t="s">
        <v>1004</v>
      </c>
      <c r="C446" s="36" t="s">
        <v>345</v>
      </c>
      <c r="D446" s="49" t="s">
        <v>23</v>
      </c>
      <c r="E446" s="37" t="s">
        <v>330</v>
      </c>
      <c r="F446" s="36" t="s">
        <v>346</v>
      </c>
      <c r="G446" s="39">
        <v>16500</v>
      </c>
      <c r="H446" s="39">
        <f t="shared" si="390"/>
        <v>473.55</v>
      </c>
      <c r="I446" s="39">
        <f t="shared" si="391"/>
        <v>501.6</v>
      </c>
      <c r="J446" s="39" cm="1">
        <f t="array" ref="J446">G446-(G446*TSS)</f>
        <v>15524.85</v>
      </c>
      <c r="K446" s="40">
        <f t="shared" ref="K446:K472" si="453">IF((J446*12)&lt;=SMAX,0,IF(AND((J446*12)&gt;=SMIN2,(J446*12)&lt;=SMAXN2),(((J446*12)-SMIN2)*PORCN1)/12,IF(AND((J446*12)&gt;=SMIN3,(J446*12)&lt;=SMAXN3),(((((J446*12)-SMIN3)*PORCN2)+VAFN3)/12),(((((J446*12)-SMAXN4)*PORCN3)+VAFN4)/12))))</f>
        <v>0</v>
      </c>
      <c r="L446" s="39">
        <v>1502.5</v>
      </c>
      <c r="M446" s="41">
        <f t="shared" si="393"/>
        <v>14997.5</v>
      </c>
    </row>
    <row r="447" spans="1:13" ht="12" customHeight="1" x14ac:dyDescent="0.2">
      <c r="A447" s="36">
        <v>457</v>
      </c>
      <c r="B447" s="48" t="s">
        <v>991</v>
      </c>
      <c r="C447" s="36" t="s">
        <v>592</v>
      </c>
      <c r="D447" s="49" t="s">
        <v>23</v>
      </c>
      <c r="E447" s="37" t="s">
        <v>330</v>
      </c>
      <c r="F447" s="36" t="s">
        <v>489</v>
      </c>
      <c r="G447" s="39">
        <v>25000</v>
      </c>
      <c r="H447" s="39">
        <f t="shared" si="390"/>
        <v>717.5</v>
      </c>
      <c r="I447" s="39">
        <f t="shared" si="391"/>
        <v>760</v>
      </c>
      <c r="J447" s="39"/>
      <c r="K447" s="40">
        <f t="shared" ref="K447:K473" si="454">IF((J447*12)&lt;=SMAX,0,IF(AND((J447*12)&gt;=SMIN2,(J447*12)&lt;=SMAXN2),(((J447*12)-SMIN2)*PORCN1)/12,IF(AND((J447*12)&gt;=SMIN3,(J447*12)&lt;=SMAXN3),(((((J447*12)-SMIN3)*PORCN2)+VAFN3)/12),(((((J447*12)-SMAXN4)*PORCN3)+VAFN4)/12))))</f>
        <v>0</v>
      </c>
      <c r="L447" s="39">
        <v>1798</v>
      </c>
      <c r="M447" s="41">
        <f t="shared" si="393"/>
        <v>23202</v>
      </c>
    </row>
    <row r="448" spans="1:13" ht="12" customHeight="1" x14ac:dyDescent="0.2">
      <c r="A448" s="36">
        <v>461</v>
      </c>
      <c r="B448" s="48" t="s">
        <v>992</v>
      </c>
      <c r="C448" s="36" t="s">
        <v>718</v>
      </c>
      <c r="D448" s="50" t="s">
        <v>17</v>
      </c>
      <c r="E448" s="37" t="s">
        <v>330</v>
      </c>
      <c r="F448" s="36" t="s">
        <v>346</v>
      </c>
      <c r="G448" s="51">
        <v>30000</v>
      </c>
      <c r="H448" s="39">
        <f t="shared" si="390"/>
        <v>861</v>
      </c>
      <c r="I448" s="39">
        <f t="shared" si="391"/>
        <v>912</v>
      </c>
      <c r="J448" s="52"/>
      <c r="K448" s="40">
        <f t="shared" si="454"/>
        <v>0</v>
      </c>
      <c r="L448" s="39">
        <v>1207</v>
      </c>
      <c r="M448" s="41">
        <f t="shared" si="393"/>
        <v>28793</v>
      </c>
    </row>
    <row r="449" spans="1:13" ht="12" customHeight="1" x14ac:dyDescent="0.3">
      <c r="A449" s="36">
        <v>463</v>
      </c>
      <c r="B449" s="53" t="s">
        <v>993</v>
      </c>
      <c r="C449" s="36" t="s">
        <v>738</v>
      </c>
      <c r="D449" s="50" t="s">
        <v>17</v>
      </c>
      <c r="E449" s="37" t="s">
        <v>330</v>
      </c>
      <c r="F449" s="36" t="s">
        <v>346</v>
      </c>
      <c r="G449" s="51">
        <v>20000</v>
      </c>
      <c r="H449" s="39">
        <f t="shared" ref="H449:H473" si="455">2.87%*G449</f>
        <v>574</v>
      </c>
      <c r="I449" s="39">
        <f t="shared" ref="I449:I473" si="456">3.04%*G449</f>
        <v>608</v>
      </c>
      <c r="J449" s="52"/>
      <c r="K449" s="40">
        <f t="shared" si="453"/>
        <v>0</v>
      </c>
      <c r="L449" s="39">
        <v>1561.6</v>
      </c>
      <c r="M449" s="41">
        <f t="shared" ref="M449:M473" si="457">+G449-L449</f>
        <v>18438.400000000001</v>
      </c>
    </row>
    <row r="450" spans="1:13" ht="12" customHeight="1" x14ac:dyDescent="0.2">
      <c r="A450" s="36">
        <v>465</v>
      </c>
      <c r="B450" s="54" t="s">
        <v>994</v>
      </c>
      <c r="C450" s="36" t="s">
        <v>340</v>
      </c>
      <c r="D450" s="50" t="s">
        <v>17</v>
      </c>
      <c r="E450" s="37" t="s">
        <v>330</v>
      </c>
      <c r="F450" s="36" t="s">
        <v>322</v>
      </c>
      <c r="G450" s="51">
        <v>26000</v>
      </c>
      <c r="H450" s="39">
        <f t="shared" si="455"/>
        <v>746.2</v>
      </c>
      <c r="I450" s="39">
        <f t="shared" si="456"/>
        <v>790.4</v>
      </c>
      <c r="J450" s="52"/>
      <c r="K450" s="40">
        <f t="shared" si="454"/>
        <v>0</v>
      </c>
      <c r="L450" s="39">
        <v>9530.4500000000007</v>
      </c>
      <c r="M450" s="41">
        <f t="shared" si="457"/>
        <v>16469.55</v>
      </c>
    </row>
    <row r="451" spans="1:13" ht="12" customHeight="1" x14ac:dyDescent="0.3">
      <c r="A451" s="36">
        <v>467</v>
      </c>
      <c r="B451" s="53" t="s">
        <v>1005</v>
      </c>
      <c r="C451" s="36" t="s">
        <v>1006</v>
      </c>
      <c r="D451" s="50" t="s">
        <v>23</v>
      </c>
      <c r="E451" s="37" t="s">
        <v>330</v>
      </c>
      <c r="F451" s="36" t="s">
        <v>487</v>
      </c>
      <c r="G451" s="39">
        <v>70000</v>
      </c>
      <c r="H451" s="39">
        <f t="shared" si="455"/>
        <v>2009</v>
      </c>
      <c r="I451" s="39">
        <f t="shared" si="456"/>
        <v>2128</v>
      </c>
      <c r="K451" s="40">
        <f t="shared" si="453"/>
        <v>0</v>
      </c>
      <c r="L451" s="39">
        <v>57481.79</v>
      </c>
      <c r="M451" s="41">
        <f t="shared" si="457"/>
        <v>12518.21</v>
      </c>
    </row>
    <row r="452" spans="1:13" ht="12" customHeight="1" x14ac:dyDescent="0.2">
      <c r="A452" s="36">
        <v>471</v>
      </c>
      <c r="B452" s="48" t="s">
        <v>1007</v>
      </c>
      <c r="C452" s="36" t="s">
        <v>547</v>
      </c>
      <c r="D452" s="50" t="s">
        <v>17</v>
      </c>
      <c r="E452" s="37" t="s">
        <v>330</v>
      </c>
      <c r="F452" s="36" t="s">
        <v>319</v>
      </c>
      <c r="G452" s="39">
        <v>175000</v>
      </c>
      <c r="H452" s="39">
        <f t="shared" si="455"/>
        <v>5022.5</v>
      </c>
      <c r="I452" s="39">
        <f t="shared" si="456"/>
        <v>5320</v>
      </c>
      <c r="K452" s="40">
        <f t="shared" si="453"/>
        <v>0</v>
      </c>
      <c r="L452" s="39">
        <v>39832.660000000003</v>
      </c>
      <c r="M452" s="41">
        <f t="shared" si="457"/>
        <v>135167.34</v>
      </c>
    </row>
    <row r="453" spans="1:13" ht="12" customHeight="1" x14ac:dyDescent="0.2">
      <c r="A453" s="36">
        <v>473</v>
      </c>
      <c r="B453" s="48" t="s">
        <v>1008</v>
      </c>
      <c r="C453" s="36" t="s">
        <v>547</v>
      </c>
      <c r="D453" s="50" t="s">
        <v>23</v>
      </c>
      <c r="E453" s="37" t="s">
        <v>330</v>
      </c>
      <c r="F453" s="36" t="s">
        <v>319</v>
      </c>
      <c r="G453" s="39">
        <v>130000</v>
      </c>
      <c r="H453" s="39">
        <f t="shared" si="455"/>
        <v>3731</v>
      </c>
      <c r="I453" s="39">
        <f t="shared" si="456"/>
        <v>3952</v>
      </c>
      <c r="K453" s="40">
        <f t="shared" si="454"/>
        <v>0</v>
      </c>
      <c r="L453" s="39">
        <v>26870.19</v>
      </c>
      <c r="M453" s="41">
        <f t="shared" si="457"/>
        <v>103129.81</v>
      </c>
    </row>
    <row r="454" spans="1:13" ht="12" customHeight="1" x14ac:dyDescent="0.2">
      <c r="A454" s="36">
        <v>475</v>
      </c>
      <c r="B454" s="48" t="s">
        <v>1009</v>
      </c>
      <c r="C454" s="36" t="s">
        <v>554</v>
      </c>
      <c r="D454" s="50" t="s">
        <v>17</v>
      </c>
      <c r="E454" s="37" t="s">
        <v>330</v>
      </c>
      <c r="F454" s="36" t="s">
        <v>487</v>
      </c>
      <c r="G454" s="39">
        <v>75000</v>
      </c>
      <c r="H454" s="39">
        <f t="shared" si="455"/>
        <v>2152.5</v>
      </c>
      <c r="I454" s="39">
        <f t="shared" si="456"/>
        <v>2280</v>
      </c>
      <c r="K454" s="40">
        <f t="shared" si="453"/>
        <v>0</v>
      </c>
      <c r="L454" s="39">
        <v>10766.85</v>
      </c>
      <c r="M454" s="41">
        <f t="shared" si="457"/>
        <v>64233.15</v>
      </c>
    </row>
    <row r="455" spans="1:13" ht="12" customHeight="1" x14ac:dyDescent="0.2">
      <c r="A455" s="36">
        <v>477</v>
      </c>
      <c r="B455" s="48" t="s">
        <v>995</v>
      </c>
      <c r="C455" s="36" t="s">
        <v>709</v>
      </c>
      <c r="D455" s="50" t="s">
        <v>17</v>
      </c>
      <c r="E455" s="37" t="s">
        <v>330</v>
      </c>
      <c r="F455" s="36" t="s">
        <v>322</v>
      </c>
      <c r="G455" s="39">
        <v>35000</v>
      </c>
      <c r="H455" s="39">
        <f t="shared" si="455"/>
        <v>1004.5</v>
      </c>
      <c r="I455" s="39">
        <f t="shared" si="456"/>
        <v>1064</v>
      </c>
      <c r="K455" s="40">
        <f t="shared" si="454"/>
        <v>0</v>
      </c>
      <c r="L455" s="39">
        <v>2093.5</v>
      </c>
      <c r="M455" s="41">
        <f t="shared" si="457"/>
        <v>32906.5</v>
      </c>
    </row>
    <row r="456" spans="1:13" ht="12" customHeight="1" x14ac:dyDescent="0.2">
      <c r="A456" s="36">
        <v>479</v>
      </c>
      <c r="B456" s="48" t="s">
        <v>1010</v>
      </c>
      <c r="C456" s="36" t="s">
        <v>1079</v>
      </c>
      <c r="D456" s="50" t="s">
        <v>23</v>
      </c>
      <c r="E456" s="37" t="s">
        <v>330</v>
      </c>
      <c r="F456" s="36" t="s">
        <v>328</v>
      </c>
      <c r="G456" s="39">
        <v>35000</v>
      </c>
      <c r="H456" s="39">
        <f t="shared" si="455"/>
        <v>1004.5</v>
      </c>
      <c r="I456" s="39">
        <f t="shared" si="456"/>
        <v>1064</v>
      </c>
      <c r="K456" s="40">
        <f t="shared" si="453"/>
        <v>0</v>
      </c>
      <c r="L456" s="39">
        <v>2093.5</v>
      </c>
      <c r="M456" s="41">
        <f t="shared" si="457"/>
        <v>32906.5</v>
      </c>
    </row>
    <row r="457" spans="1:13" ht="12" customHeight="1" x14ac:dyDescent="0.2">
      <c r="A457" s="36">
        <v>481</v>
      </c>
      <c r="B457" s="48" t="s">
        <v>1011</v>
      </c>
      <c r="C457" s="36" t="s">
        <v>707</v>
      </c>
      <c r="D457" s="50" t="s">
        <v>23</v>
      </c>
      <c r="E457" s="37" t="s">
        <v>330</v>
      </c>
      <c r="F457" s="36" t="s">
        <v>325</v>
      </c>
      <c r="G457" s="39">
        <v>22000</v>
      </c>
      <c r="H457" s="39">
        <f t="shared" si="455"/>
        <v>631.4</v>
      </c>
      <c r="I457" s="39">
        <f t="shared" si="456"/>
        <v>668.8</v>
      </c>
      <c r="K457" s="40">
        <f t="shared" si="454"/>
        <v>0</v>
      </c>
      <c r="L457" s="39">
        <v>1325.2</v>
      </c>
      <c r="M457" s="41">
        <f t="shared" si="457"/>
        <v>20674.8</v>
      </c>
    </row>
    <row r="458" spans="1:13" ht="12" customHeight="1" x14ac:dyDescent="0.2">
      <c r="A458" s="36">
        <v>483</v>
      </c>
      <c r="B458" s="48" t="s">
        <v>1012</v>
      </c>
      <c r="C458" s="36" t="s">
        <v>340</v>
      </c>
      <c r="D458" s="50" t="s">
        <v>17</v>
      </c>
      <c r="E458" s="37" t="s">
        <v>330</v>
      </c>
      <c r="F458" s="36" t="s">
        <v>1031</v>
      </c>
      <c r="G458" s="39">
        <v>31500</v>
      </c>
      <c r="H458" s="39">
        <f t="shared" si="455"/>
        <v>904.05</v>
      </c>
      <c r="I458" s="39">
        <f t="shared" si="456"/>
        <v>957.6</v>
      </c>
      <c r="K458" s="40">
        <f t="shared" si="453"/>
        <v>0</v>
      </c>
      <c r="L458" s="39">
        <v>1886.65</v>
      </c>
      <c r="M458" s="41">
        <f t="shared" si="457"/>
        <v>29613.35</v>
      </c>
    </row>
    <row r="459" spans="1:13" ht="12" customHeight="1" x14ac:dyDescent="0.2">
      <c r="A459" s="36">
        <v>485</v>
      </c>
      <c r="B459" s="48" t="s">
        <v>1013</v>
      </c>
      <c r="C459" s="36" t="s">
        <v>1014</v>
      </c>
      <c r="D459" s="50" t="s">
        <v>23</v>
      </c>
      <c r="E459" s="37" t="s">
        <v>330</v>
      </c>
      <c r="F459" s="36" t="s">
        <v>487</v>
      </c>
      <c r="G459" s="39">
        <v>35000</v>
      </c>
      <c r="H459" s="39">
        <f t="shared" si="455"/>
        <v>1004.5</v>
      </c>
      <c r="I459" s="39">
        <f t="shared" si="456"/>
        <v>1064</v>
      </c>
      <c r="K459" s="40">
        <f t="shared" si="454"/>
        <v>0</v>
      </c>
      <c r="L459" s="39">
        <v>2093.5</v>
      </c>
      <c r="M459" s="41">
        <f t="shared" si="457"/>
        <v>32906.5</v>
      </c>
    </row>
    <row r="460" spans="1:13" ht="12" customHeight="1" x14ac:dyDescent="0.2">
      <c r="A460" s="36">
        <v>487</v>
      </c>
      <c r="B460" s="48" t="s">
        <v>1015</v>
      </c>
      <c r="C460" s="36" t="s">
        <v>1016</v>
      </c>
      <c r="D460" s="50" t="s">
        <v>23</v>
      </c>
      <c r="E460" s="37" t="s">
        <v>330</v>
      </c>
      <c r="F460" s="36" t="s">
        <v>328</v>
      </c>
      <c r="G460" s="39">
        <v>30000</v>
      </c>
      <c r="H460" s="39">
        <f t="shared" si="455"/>
        <v>861</v>
      </c>
      <c r="I460" s="39">
        <f t="shared" si="456"/>
        <v>912</v>
      </c>
      <c r="K460" s="40">
        <f t="shared" si="453"/>
        <v>0</v>
      </c>
      <c r="L460" s="39">
        <v>1798</v>
      </c>
      <c r="M460" s="41">
        <f t="shared" si="457"/>
        <v>28202</v>
      </c>
    </row>
    <row r="461" spans="1:13" ht="12" customHeight="1" x14ac:dyDescent="0.2">
      <c r="A461" s="36">
        <v>489</v>
      </c>
      <c r="B461" s="48" t="s">
        <v>1017</v>
      </c>
      <c r="C461" s="36" t="s">
        <v>504</v>
      </c>
      <c r="D461" s="50" t="s">
        <v>17</v>
      </c>
      <c r="E461" s="37" t="s">
        <v>330</v>
      </c>
      <c r="F461" s="36" t="s">
        <v>346</v>
      </c>
      <c r="G461" s="39">
        <v>17600</v>
      </c>
      <c r="H461" s="39">
        <f t="shared" si="455"/>
        <v>505.12</v>
      </c>
      <c r="I461" s="39">
        <f t="shared" si="456"/>
        <v>535.04</v>
      </c>
      <c r="K461" s="40">
        <f t="shared" si="454"/>
        <v>0</v>
      </c>
      <c r="L461" s="39">
        <v>6365.16</v>
      </c>
      <c r="M461" s="41">
        <f t="shared" si="457"/>
        <v>11234.84</v>
      </c>
    </row>
    <row r="462" spans="1:13" ht="12" customHeight="1" x14ac:dyDescent="0.2">
      <c r="A462" s="36">
        <v>491</v>
      </c>
      <c r="B462" s="48" t="s">
        <v>1018</v>
      </c>
      <c r="C462" s="36" t="s">
        <v>340</v>
      </c>
      <c r="D462" s="50" t="s">
        <v>23</v>
      </c>
      <c r="E462" s="37" t="s">
        <v>330</v>
      </c>
      <c r="F462" s="36" t="s">
        <v>322</v>
      </c>
      <c r="G462" s="39">
        <v>26000</v>
      </c>
      <c r="H462" s="39">
        <f t="shared" si="455"/>
        <v>746.2</v>
      </c>
      <c r="I462" s="39">
        <f t="shared" si="456"/>
        <v>790.4</v>
      </c>
      <c r="K462" s="40">
        <f t="shared" si="453"/>
        <v>0</v>
      </c>
      <c r="L462" s="39">
        <v>3361.6</v>
      </c>
      <c r="M462" s="41">
        <f t="shared" si="457"/>
        <v>22638.400000000001</v>
      </c>
    </row>
    <row r="463" spans="1:13" ht="12" customHeight="1" x14ac:dyDescent="0.2">
      <c r="A463" s="36">
        <v>493</v>
      </c>
      <c r="B463" s="48" t="s">
        <v>1019</v>
      </c>
      <c r="C463" s="36" t="s">
        <v>363</v>
      </c>
      <c r="D463" s="50" t="s">
        <v>23</v>
      </c>
      <c r="E463" s="37" t="s">
        <v>330</v>
      </c>
      <c r="F463" s="36" t="s">
        <v>322</v>
      </c>
      <c r="G463" s="39">
        <v>30000</v>
      </c>
      <c r="H463" s="39">
        <f t="shared" si="455"/>
        <v>861</v>
      </c>
      <c r="I463" s="39">
        <f t="shared" si="456"/>
        <v>912</v>
      </c>
      <c r="K463" s="40">
        <f t="shared" si="454"/>
        <v>0</v>
      </c>
      <c r="L463" s="39">
        <v>1798</v>
      </c>
      <c r="M463" s="41">
        <f t="shared" si="457"/>
        <v>28202</v>
      </c>
    </row>
    <row r="464" spans="1:13" ht="12" customHeight="1" x14ac:dyDescent="0.2">
      <c r="A464" s="36">
        <v>495</v>
      </c>
      <c r="B464" s="48" t="s">
        <v>1020</v>
      </c>
      <c r="C464" s="36" t="s">
        <v>760</v>
      </c>
      <c r="D464" s="50" t="s">
        <v>17</v>
      </c>
      <c r="E464" s="37" t="s">
        <v>330</v>
      </c>
      <c r="F464" s="36" t="s">
        <v>343</v>
      </c>
      <c r="G464" s="39">
        <v>20000</v>
      </c>
      <c r="H464" s="39">
        <f t="shared" si="455"/>
        <v>574</v>
      </c>
      <c r="I464" s="39">
        <f t="shared" si="456"/>
        <v>608</v>
      </c>
      <c r="K464" s="40">
        <f t="shared" si="453"/>
        <v>0</v>
      </c>
      <c r="L464" s="39">
        <v>1207</v>
      </c>
      <c r="M464" s="41">
        <f t="shared" si="457"/>
        <v>18793</v>
      </c>
    </row>
    <row r="465" spans="1:13" ht="12" customHeight="1" x14ac:dyDescent="0.2">
      <c r="A465" s="36">
        <v>497</v>
      </c>
      <c r="B465" s="48" t="s">
        <v>1021</v>
      </c>
      <c r="C465" s="36" t="s">
        <v>340</v>
      </c>
      <c r="D465" s="50" t="s">
        <v>17</v>
      </c>
      <c r="E465" s="37" t="s">
        <v>330</v>
      </c>
      <c r="F465" s="36" t="s">
        <v>322</v>
      </c>
      <c r="G465" s="39">
        <v>26000</v>
      </c>
      <c r="H465" s="39">
        <f t="shared" si="455"/>
        <v>746.2</v>
      </c>
      <c r="I465" s="39">
        <f t="shared" si="456"/>
        <v>790.4</v>
      </c>
      <c r="K465" s="40">
        <f t="shared" si="454"/>
        <v>0</v>
      </c>
      <c r="L465" s="39">
        <v>1561.6</v>
      </c>
      <c r="M465" s="41">
        <f t="shared" si="457"/>
        <v>24438.400000000001</v>
      </c>
    </row>
    <row r="466" spans="1:13" ht="12" customHeight="1" x14ac:dyDescent="0.2">
      <c r="A466" s="36">
        <v>499</v>
      </c>
      <c r="B466" s="48" t="s">
        <v>1022</v>
      </c>
      <c r="C466" s="36" t="s">
        <v>345</v>
      </c>
      <c r="D466" s="50" t="s">
        <v>23</v>
      </c>
      <c r="E466" s="37" t="s">
        <v>330</v>
      </c>
      <c r="F466" s="36" t="s">
        <v>346</v>
      </c>
      <c r="G466" s="39">
        <v>16500</v>
      </c>
      <c r="H466" s="39">
        <f t="shared" si="455"/>
        <v>473.55</v>
      </c>
      <c r="I466" s="39">
        <f t="shared" si="456"/>
        <v>501.6</v>
      </c>
      <c r="K466" s="40">
        <f t="shared" si="453"/>
        <v>0</v>
      </c>
      <c r="L466" s="39">
        <v>1000.15</v>
      </c>
      <c r="M466" s="41">
        <f t="shared" si="457"/>
        <v>15499.85</v>
      </c>
    </row>
    <row r="467" spans="1:13" ht="12" customHeight="1" x14ac:dyDescent="0.2">
      <c r="A467" s="36">
        <v>501</v>
      </c>
      <c r="B467" s="48" t="s">
        <v>1023</v>
      </c>
      <c r="C467" s="36" t="s">
        <v>340</v>
      </c>
      <c r="D467" s="50" t="s">
        <v>17</v>
      </c>
      <c r="E467" s="37" t="s">
        <v>330</v>
      </c>
      <c r="F467" s="36" t="s">
        <v>322</v>
      </c>
      <c r="G467" s="39">
        <v>26250</v>
      </c>
      <c r="H467" s="39">
        <f t="shared" si="455"/>
        <v>753.375</v>
      </c>
      <c r="I467" s="39">
        <f t="shared" si="456"/>
        <v>798</v>
      </c>
      <c r="K467" s="40">
        <f t="shared" si="454"/>
        <v>0</v>
      </c>
      <c r="L467" s="39">
        <v>1576.38</v>
      </c>
      <c r="M467" s="41">
        <f t="shared" si="457"/>
        <v>24673.62</v>
      </c>
    </row>
    <row r="468" spans="1:13" ht="12" customHeight="1" x14ac:dyDescent="0.2">
      <c r="A468" s="55">
        <v>503</v>
      </c>
      <c r="B468" s="56" t="s">
        <v>1024</v>
      </c>
      <c r="C468" s="36" t="s">
        <v>517</v>
      </c>
      <c r="D468" s="57" t="s">
        <v>23</v>
      </c>
      <c r="E468" s="58" t="s">
        <v>330</v>
      </c>
      <c r="F468" s="55" t="s">
        <v>322</v>
      </c>
      <c r="G468" s="59">
        <v>26000</v>
      </c>
      <c r="H468" s="59">
        <f t="shared" si="455"/>
        <v>746.2</v>
      </c>
      <c r="I468" s="59">
        <f t="shared" si="456"/>
        <v>790.4</v>
      </c>
      <c r="K468" s="60">
        <f t="shared" si="453"/>
        <v>0</v>
      </c>
      <c r="L468" s="39">
        <v>1561.6</v>
      </c>
      <c r="M468" s="61">
        <f t="shared" si="457"/>
        <v>24438.400000000001</v>
      </c>
    </row>
    <row r="469" spans="1:13" x14ac:dyDescent="0.2">
      <c r="A469" s="36">
        <v>505</v>
      </c>
      <c r="B469" s="48" t="s">
        <v>1025</v>
      </c>
      <c r="C469" s="36" t="s">
        <v>543</v>
      </c>
      <c r="D469" s="50" t="s">
        <v>23</v>
      </c>
      <c r="E469" s="37" t="s">
        <v>330</v>
      </c>
      <c r="F469" s="36" t="s">
        <v>322</v>
      </c>
      <c r="G469" s="39">
        <v>25000</v>
      </c>
      <c r="H469" s="39">
        <f t="shared" si="455"/>
        <v>717.5</v>
      </c>
      <c r="I469" s="39">
        <f t="shared" si="456"/>
        <v>760</v>
      </c>
      <c r="J469" s="36"/>
      <c r="K469" s="40">
        <f t="shared" si="454"/>
        <v>0</v>
      </c>
      <c r="L469" s="39">
        <v>1502.5</v>
      </c>
      <c r="M469" s="41">
        <f t="shared" si="457"/>
        <v>23497.5</v>
      </c>
    </row>
    <row r="470" spans="1:13" x14ac:dyDescent="0.2">
      <c r="A470" s="55">
        <v>507</v>
      </c>
      <c r="B470" s="48" t="s">
        <v>1026</v>
      </c>
      <c r="C470" s="36" t="s">
        <v>340</v>
      </c>
      <c r="D470" s="50" t="s">
        <v>17</v>
      </c>
      <c r="E470" s="58" t="s">
        <v>330</v>
      </c>
      <c r="F470" s="36" t="s">
        <v>322</v>
      </c>
      <c r="G470" s="39">
        <v>26000</v>
      </c>
      <c r="H470" s="59">
        <f t="shared" si="455"/>
        <v>746.2</v>
      </c>
      <c r="I470" s="59">
        <f t="shared" si="456"/>
        <v>790.4</v>
      </c>
      <c r="J470" s="36"/>
      <c r="K470" s="60">
        <f t="shared" si="453"/>
        <v>0</v>
      </c>
      <c r="L470" s="39">
        <v>6561.6</v>
      </c>
      <c r="M470" s="61">
        <f t="shared" si="457"/>
        <v>19438.400000000001</v>
      </c>
    </row>
    <row r="471" spans="1:13" x14ac:dyDescent="0.2">
      <c r="A471" s="36">
        <v>509</v>
      </c>
      <c r="B471" s="48" t="s">
        <v>1027</v>
      </c>
      <c r="C471" s="36" t="s">
        <v>345</v>
      </c>
      <c r="D471" s="50" t="s">
        <v>23</v>
      </c>
      <c r="E471" s="37" t="s">
        <v>330</v>
      </c>
      <c r="F471" s="36" t="s">
        <v>346</v>
      </c>
      <c r="G471" s="39">
        <v>16500</v>
      </c>
      <c r="H471" s="39">
        <f t="shared" si="455"/>
        <v>473.55</v>
      </c>
      <c r="I471" s="39">
        <f t="shared" si="456"/>
        <v>501.6</v>
      </c>
      <c r="J471" s="36"/>
      <c r="K471" s="40">
        <f t="shared" si="454"/>
        <v>0</v>
      </c>
      <c r="L471" s="39">
        <v>1000.15</v>
      </c>
      <c r="M471" s="41">
        <f t="shared" si="457"/>
        <v>15499.85</v>
      </c>
    </row>
    <row r="472" spans="1:13" ht="21.75" customHeight="1" x14ac:dyDescent="0.2">
      <c r="A472" s="55">
        <v>511</v>
      </c>
      <c r="B472" s="62" t="s">
        <v>1028</v>
      </c>
      <c r="C472" s="36" t="s">
        <v>1029</v>
      </c>
      <c r="D472" s="50" t="s">
        <v>17</v>
      </c>
      <c r="E472" s="58" t="s">
        <v>330</v>
      </c>
      <c r="F472" s="36" t="s">
        <v>328</v>
      </c>
      <c r="G472" s="39">
        <v>40000</v>
      </c>
      <c r="H472" s="59">
        <f t="shared" si="455"/>
        <v>1148</v>
      </c>
      <c r="I472" s="59">
        <f t="shared" si="456"/>
        <v>1216</v>
      </c>
      <c r="J472" s="36"/>
      <c r="K472" s="60">
        <f t="shared" si="453"/>
        <v>0</v>
      </c>
      <c r="L472" s="39">
        <v>2831.65</v>
      </c>
      <c r="M472" s="63">
        <f t="shared" si="457"/>
        <v>37168.35</v>
      </c>
    </row>
    <row r="473" spans="1:13" ht="12" thickBot="1" x14ac:dyDescent="0.25">
      <c r="A473" s="36">
        <v>513</v>
      </c>
      <c r="B473" s="48" t="s">
        <v>1030</v>
      </c>
      <c r="C473" s="36" t="s">
        <v>345</v>
      </c>
      <c r="D473" s="50" t="s">
        <v>23</v>
      </c>
      <c r="E473" s="37" t="s">
        <v>330</v>
      </c>
      <c r="F473" s="36" t="s">
        <v>346</v>
      </c>
      <c r="G473" s="59">
        <v>16500</v>
      </c>
      <c r="H473" s="59">
        <f t="shared" si="455"/>
        <v>473.55</v>
      </c>
      <c r="I473" s="59">
        <f t="shared" si="456"/>
        <v>501.6</v>
      </c>
      <c r="J473" s="55"/>
      <c r="K473" s="60">
        <f t="shared" si="454"/>
        <v>0</v>
      </c>
      <c r="L473" s="39">
        <v>1000.15</v>
      </c>
      <c r="M473" s="64">
        <f t="shared" si="457"/>
        <v>15499.85</v>
      </c>
    </row>
    <row r="474" spans="1:13" ht="12" thickBot="1" x14ac:dyDescent="0.25">
      <c r="G474" s="65">
        <f>SUM(G8:G473)</f>
        <v>18396423.329999998</v>
      </c>
      <c r="H474" s="66">
        <f>SUM(H8:H473)</f>
        <v>527977.3495709995</v>
      </c>
      <c r="I474" s="66">
        <f>SUM(I8:I473)</f>
        <v>559251.26923199929</v>
      </c>
      <c r="J474" s="67"/>
      <c r="K474" s="66">
        <f>SUM(K8:K473)</f>
        <v>798972.54337499966</v>
      </c>
      <c r="L474" s="68">
        <f>SUM(L8:L473)</f>
        <v>3801094.040000001</v>
      </c>
      <c r="M474" s="69">
        <f>SUM(M8:M473)</f>
        <v>14595329.289999992</v>
      </c>
    </row>
    <row r="479" spans="1:13" ht="13.5" x14ac:dyDescent="0.3">
      <c r="B479" s="70" t="s">
        <v>312</v>
      </c>
    </row>
    <row r="480" spans="1:13" x14ac:dyDescent="0.2">
      <c r="B480" s="71" t="s">
        <v>313</v>
      </c>
    </row>
  </sheetData>
  <autoFilter ref="A7:M474" xr:uid="{725D3D30-EA8A-4AB9-A1A0-738F69800E29}"/>
  <mergeCells count="3">
    <mergeCell ref="A4:M4"/>
    <mergeCell ref="A5:M5"/>
    <mergeCell ref="A6:M6"/>
  </mergeCells>
  <conditionalFormatting sqref="B8">
    <cfRule type="duplicateValues" dxfId="3" priority="4"/>
  </conditionalFormatting>
  <conditionalFormatting sqref="B9">
    <cfRule type="duplicateValues" dxfId="2" priority="3"/>
  </conditionalFormatting>
  <conditionalFormatting sqref="B10">
    <cfRule type="duplicateValues" dxfId="1" priority="2"/>
  </conditionalFormatting>
  <conditionalFormatting sqref="B11:B447">
    <cfRule type="duplicateValues" dxfId="0" priority="11"/>
  </conditionalFormatting>
  <pageMargins left="0.25" right="0.25" top="0.75" bottom="0.75" header="0.3" footer="0.3"/>
  <pageSetup paperSize="5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1BD9-7D95-4E5E-B188-02A96EBE934A}">
  <dimension ref="A4:N50"/>
  <sheetViews>
    <sheetView topLeftCell="A4" workbookViewId="0">
      <selection activeCell="A6" sqref="A6:N6"/>
    </sheetView>
  </sheetViews>
  <sheetFormatPr baseColWidth="10" defaultColWidth="11.28515625" defaultRowHeight="11.25" x14ac:dyDescent="0.2"/>
  <cols>
    <col min="1" max="1" width="3.5703125" style="29" customWidth="1"/>
    <col min="2" max="2" width="32" style="29" customWidth="1"/>
    <col min="3" max="3" width="11.28515625" style="29"/>
    <col min="4" max="4" width="10.42578125" style="29" customWidth="1"/>
    <col min="5" max="6" width="11.28515625" style="29"/>
    <col min="7" max="7" width="13.28515625" style="29" customWidth="1"/>
    <col min="8" max="8" width="8.140625" style="29" customWidth="1"/>
    <col min="9" max="9" width="8.42578125" style="29" customWidth="1"/>
    <col min="10" max="10" width="10.140625" style="29" customWidth="1"/>
    <col min="11" max="11" width="11.42578125" style="29" bestFit="1" customWidth="1"/>
    <col min="12" max="12" width="12.85546875" style="29" bestFit="1" customWidth="1"/>
    <col min="13" max="13" width="12.85546875" style="29" customWidth="1"/>
    <col min="14" max="14" width="15" style="29" customWidth="1"/>
    <col min="15" max="16384" width="11.28515625" style="29"/>
  </cols>
  <sheetData>
    <row r="4" spans="1:14" ht="23.25" customHeight="1" x14ac:dyDescent="0.2">
      <c r="A4" s="84" t="s"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</row>
    <row r="5" spans="1:14" ht="18.75" customHeight="1" x14ac:dyDescent="0.3">
      <c r="A5" s="85" t="s">
        <v>1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</row>
    <row r="6" spans="1:14" ht="14.25" thickBot="1" x14ac:dyDescent="0.35">
      <c r="A6" s="86" t="s">
        <v>1068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pans="1:14" ht="12" thickBot="1" x14ac:dyDescent="0.25">
      <c r="A7" s="72" t="s">
        <v>2</v>
      </c>
      <c r="B7" s="73" t="s">
        <v>3</v>
      </c>
      <c r="C7" s="73" t="s">
        <v>4</v>
      </c>
      <c r="D7" s="31" t="s">
        <v>5</v>
      </c>
      <c r="E7" s="74" t="s">
        <v>6</v>
      </c>
      <c r="F7" s="31" t="s">
        <v>1032</v>
      </c>
      <c r="G7" s="31" t="s">
        <v>8</v>
      </c>
      <c r="H7" s="72" t="s">
        <v>9</v>
      </c>
      <c r="I7" s="72" t="s">
        <v>10</v>
      </c>
      <c r="J7" s="72" t="s">
        <v>11</v>
      </c>
      <c r="K7" s="72" t="s">
        <v>1033</v>
      </c>
      <c r="L7" s="31" t="s">
        <v>12</v>
      </c>
      <c r="M7" s="31" t="s">
        <v>13</v>
      </c>
      <c r="N7" s="74" t="s">
        <v>14</v>
      </c>
    </row>
    <row r="8" spans="1:14" x14ac:dyDescent="0.2">
      <c r="A8" s="42">
        <v>1</v>
      </c>
      <c r="B8" s="36" t="s">
        <v>1034</v>
      </c>
      <c r="C8" s="36" t="s">
        <v>1035</v>
      </c>
      <c r="D8" s="45" t="s">
        <v>17</v>
      </c>
      <c r="E8" s="46" t="s">
        <v>1036</v>
      </c>
      <c r="F8" s="46" t="s">
        <v>1035</v>
      </c>
      <c r="G8" s="39">
        <v>13000</v>
      </c>
      <c r="H8" s="36">
        <v>0</v>
      </c>
      <c r="I8" s="36">
        <v>0</v>
      </c>
      <c r="J8" s="39">
        <v>0</v>
      </c>
      <c r="K8" s="39">
        <v>0</v>
      </c>
      <c r="L8" s="75">
        <f t="shared" ref="L8:L44" si="0">IF((G8*12)&lt;=SMAX,0,IF(AND((G8*12)&gt;=SMIN2,(G8*12)&lt;=SMAXN2),(((G8*12)-SMIN2)*PORCN1)/12,IF(AND((G8*12)&gt;=SMIN3,(G8*12)&lt;=SMAXN3),(((((G8*12)-SMIN3)*PORCN2)+VAFN3)/12),(((((G8*12)-SMAXN4)*PORCN3)+VAFN4)/12))))</f>
        <v>0</v>
      </c>
      <c r="M8" s="39">
        <v>2700</v>
      </c>
      <c r="N8" s="39">
        <f t="shared" ref="N8:N44" si="1">+G8-M8</f>
        <v>10300</v>
      </c>
    </row>
    <row r="9" spans="1:14" x14ac:dyDescent="0.2">
      <c r="A9" s="42">
        <v>2</v>
      </c>
      <c r="B9" s="36" t="s">
        <v>1037</v>
      </c>
      <c r="C9" s="36" t="s">
        <v>1035</v>
      </c>
      <c r="D9" s="45" t="s">
        <v>17</v>
      </c>
      <c r="E9" s="46" t="s">
        <v>1036</v>
      </c>
      <c r="F9" s="46" t="s">
        <v>1035</v>
      </c>
      <c r="G9" s="46">
        <v>15000</v>
      </c>
      <c r="H9" s="42">
        <v>0</v>
      </c>
      <c r="I9" s="42">
        <v>0</v>
      </c>
      <c r="J9" s="46">
        <v>0</v>
      </c>
      <c r="K9" s="46">
        <v>0</v>
      </c>
      <c r="L9" s="75">
        <f t="shared" si="0"/>
        <v>0</v>
      </c>
      <c r="M9" s="46">
        <v>0</v>
      </c>
      <c r="N9" s="46">
        <f t="shared" si="1"/>
        <v>15000</v>
      </c>
    </row>
    <row r="10" spans="1:14" x14ac:dyDescent="0.2">
      <c r="A10" s="42">
        <v>3</v>
      </c>
      <c r="B10" s="36" t="s">
        <v>1038</v>
      </c>
      <c r="C10" s="36" t="s">
        <v>1035</v>
      </c>
      <c r="D10" s="45" t="s">
        <v>17</v>
      </c>
      <c r="E10" s="46" t="s">
        <v>1036</v>
      </c>
      <c r="F10" s="46" t="s">
        <v>1035</v>
      </c>
      <c r="G10" s="39">
        <v>13000</v>
      </c>
      <c r="H10" s="36">
        <v>0</v>
      </c>
      <c r="I10" s="36">
        <v>0</v>
      </c>
      <c r="J10" s="39">
        <v>0</v>
      </c>
      <c r="K10" s="39">
        <v>0</v>
      </c>
      <c r="L10" s="75">
        <f t="shared" si="0"/>
        <v>0</v>
      </c>
      <c r="M10" s="39">
        <v>0</v>
      </c>
      <c r="N10" s="39">
        <f t="shared" si="1"/>
        <v>13000</v>
      </c>
    </row>
    <row r="11" spans="1:14" x14ac:dyDescent="0.2">
      <c r="A11" s="42">
        <v>4</v>
      </c>
      <c r="B11" s="36" t="s">
        <v>1039</v>
      </c>
      <c r="C11" s="36" t="s">
        <v>1035</v>
      </c>
      <c r="D11" s="45" t="s">
        <v>17</v>
      </c>
      <c r="E11" s="46" t="s">
        <v>1036</v>
      </c>
      <c r="F11" s="46" t="s">
        <v>1035</v>
      </c>
      <c r="G11" s="39">
        <v>15000</v>
      </c>
      <c r="H11" s="36">
        <v>0</v>
      </c>
      <c r="I11" s="36">
        <v>0</v>
      </c>
      <c r="J11" s="39">
        <v>0</v>
      </c>
      <c r="K11" s="39">
        <v>0</v>
      </c>
      <c r="L11" s="75">
        <f t="shared" si="0"/>
        <v>0</v>
      </c>
      <c r="M11" s="39">
        <v>8034.08</v>
      </c>
      <c r="N11" s="39">
        <f t="shared" si="1"/>
        <v>6965.92</v>
      </c>
    </row>
    <row r="12" spans="1:14" x14ac:dyDescent="0.2">
      <c r="A12" s="42">
        <v>5</v>
      </c>
      <c r="B12" s="36" t="s">
        <v>1040</v>
      </c>
      <c r="C12" s="36" t="s">
        <v>1035</v>
      </c>
      <c r="D12" s="45" t="s">
        <v>23</v>
      </c>
      <c r="E12" s="46" t="s">
        <v>1036</v>
      </c>
      <c r="F12" s="46" t="s">
        <v>1035</v>
      </c>
      <c r="G12" s="39">
        <v>20000</v>
      </c>
      <c r="H12" s="36">
        <v>0</v>
      </c>
      <c r="I12" s="36">
        <v>0</v>
      </c>
      <c r="J12" s="39">
        <v>0</v>
      </c>
      <c r="K12" s="39">
        <v>0</v>
      </c>
      <c r="L12" s="75">
        <f t="shared" si="0"/>
        <v>0</v>
      </c>
      <c r="M12" s="39">
        <v>7054</v>
      </c>
      <c r="N12" s="39">
        <f t="shared" si="1"/>
        <v>12946</v>
      </c>
    </row>
    <row r="13" spans="1:14" x14ac:dyDescent="0.2">
      <c r="A13" s="42">
        <v>6</v>
      </c>
      <c r="B13" s="36" t="s">
        <v>1041</v>
      </c>
      <c r="C13" s="36" t="s">
        <v>1035</v>
      </c>
      <c r="D13" s="45" t="s">
        <v>23</v>
      </c>
      <c r="E13" s="46" t="s">
        <v>1036</v>
      </c>
      <c r="F13" s="46" t="s">
        <v>1035</v>
      </c>
      <c r="G13" s="39">
        <v>13000</v>
      </c>
      <c r="H13" s="36">
        <v>0</v>
      </c>
      <c r="I13" s="36">
        <v>0</v>
      </c>
      <c r="J13" s="39">
        <v>0</v>
      </c>
      <c r="K13" s="39">
        <v>0</v>
      </c>
      <c r="L13" s="75">
        <f t="shared" si="0"/>
        <v>0</v>
      </c>
      <c r="M13" s="39">
        <v>0</v>
      </c>
      <c r="N13" s="39">
        <f t="shared" si="1"/>
        <v>13000</v>
      </c>
    </row>
    <row r="14" spans="1:14" x14ac:dyDescent="0.2">
      <c r="A14" s="42">
        <v>7</v>
      </c>
      <c r="B14" s="36" t="s">
        <v>1042</v>
      </c>
      <c r="C14" s="36" t="s">
        <v>1035</v>
      </c>
      <c r="D14" s="45" t="s">
        <v>17</v>
      </c>
      <c r="E14" s="46" t="s">
        <v>1036</v>
      </c>
      <c r="F14" s="46" t="s">
        <v>1035</v>
      </c>
      <c r="G14" s="39">
        <v>25000</v>
      </c>
      <c r="H14" s="36">
        <v>0</v>
      </c>
      <c r="I14" s="36">
        <v>0</v>
      </c>
      <c r="J14" s="39">
        <v>0</v>
      </c>
      <c r="K14" s="39">
        <v>0</v>
      </c>
      <c r="L14" s="75">
        <f t="shared" si="0"/>
        <v>0</v>
      </c>
      <c r="M14" s="39">
        <v>4822.34</v>
      </c>
      <c r="N14" s="39">
        <f t="shared" si="1"/>
        <v>20177.66</v>
      </c>
    </row>
    <row r="15" spans="1:14" x14ac:dyDescent="0.2">
      <c r="A15" s="42">
        <v>8</v>
      </c>
      <c r="B15" s="36" t="s">
        <v>1043</v>
      </c>
      <c r="C15" s="36" t="s">
        <v>1035</v>
      </c>
      <c r="D15" s="45" t="s">
        <v>17</v>
      </c>
      <c r="E15" s="46" t="s">
        <v>1036</v>
      </c>
      <c r="F15" s="46" t="s">
        <v>1035</v>
      </c>
      <c r="G15" s="39">
        <v>24000</v>
      </c>
      <c r="H15" s="36">
        <v>0</v>
      </c>
      <c r="I15" s="36">
        <v>0</v>
      </c>
      <c r="J15" s="39">
        <v>0</v>
      </c>
      <c r="K15" s="39">
        <v>0</v>
      </c>
      <c r="L15" s="75">
        <f t="shared" si="0"/>
        <v>0</v>
      </c>
      <c r="M15" s="39">
        <v>0</v>
      </c>
      <c r="N15" s="39">
        <f t="shared" si="1"/>
        <v>24000</v>
      </c>
    </row>
    <row r="16" spans="1:14" x14ac:dyDescent="0.2">
      <c r="A16" s="42">
        <v>9</v>
      </c>
      <c r="B16" s="36" t="s">
        <v>1044</v>
      </c>
      <c r="C16" s="36" t="s">
        <v>1035</v>
      </c>
      <c r="D16" s="45" t="s">
        <v>17</v>
      </c>
      <c r="E16" s="46" t="s">
        <v>1036</v>
      </c>
      <c r="F16" s="46" t="s">
        <v>1035</v>
      </c>
      <c r="G16" s="39">
        <v>40000</v>
      </c>
      <c r="H16" s="36">
        <v>0</v>
      </c>
      <c r="I16" s="36">
        <v>0</v>
      </c>
      <c r="J16" s="39">
        <v>0</v>
      </c>
      <c r="K16" s="39">
        <v>0</v>
      </c>
      <c r="L16" s="75">
        <f t="shared" si="0"/>
        <v>797.24987499999986</v>
      </c>
      <c r="M16" s="39">
        <v>15457.06</v>
      </c>
      <c r="N16" s="39">
        <f t="shared" si="1"/>
        <v>24542.940000000002</v>
      </c>
    </row>
    <row r="17" spans="1:14" x14ac:dyDescent="0.2">
      <c r="A17" s="42">
        <v>10</v>
      </c>
      <c r="B17" s="36" t="s">
        <v>1045</v>
      </c>
      <c r="C17" s="36" t="s">
        <v>1035</v>
      </c>
      <c r="D17" s="45" t="s">
        <v>17</v>
      </c>
      <c r="E17" s="46" t="s">
        <v>1036</v>
      </c>
      <c r="F17" s="46" t="s">
        <v>1035</v>
      </c>
      <c r="G17" s="39">
        <v>15000</v>
      </c>
      <c r="H17" s="36">
        <v>0</v>
      </c>
      <c r="I17" s="36">
        <v>0</v>
      </c>
      <c r="J17" s="39">
        <v>0</v>
      </c>
      <c r="K17" s="39">
        <v>0</v>
      </c>
      <c r="L17" s="75">
        <f t="shared" si="0"/>
        <v>0</v>
      </c>
      <c r="M17" s="39">
        <v>0</v>
      </c>
      <c r="N17" s="39">
        <f t="shared" si="1"/>
        <v>15000</v>
      </c>
    </row>
    <row r="18" spans="1:14" x14ac:dyDescent="0.2">
      <c r="A18" s="42">
        <v>11</v>
      </c>
      <c r="B18" s="36" t="s">
        <v>1046</v>
      </c>
      <c r="C18" s="36" t="s">
        <v>1047</v>
      </c>
      <c r="D18" s="45" t="s">
        <v>17</v>
      </c>
      <c r="E18" s="46" t="s">
        <v>1036</v>
      </c>
      <c r="F18" s="46" t="s">
        <v>1035</v>
      </c>
      <c r="G18" s="39">
        <v>20000</v>
      </c>
      <c r="H18" s="36">
        <v>0</v>
      </c>
      <c r="I18" s="36">
        <v>0</v>
      </c>
      <c r="J18" s="39">
        <v>0</v>
      </c>
      <c r="K18" s="39">
        <v>0</v>
      </c>
      <c r="L18" s="75">
        <f t="shared" si="0"/>
        <v>0</v>
      </c>
      <c r="M18" s="39">
        <v>0</v>
      </c>
      <c r="N18" s="39">
        <f t="shared" si="1"/>
        <v>20000</v>
      </c>
    </row>
    <row r="19" spans="1:14" x14ac:dyDescent="0.2">
      <c r="A19" s="42">
        <v>12</v>
      </c>
      <c r="B19" s="36" t="s">
        <v>1048</v>
      </c>
      <c r="C19" s="36" t="s">
        <v>1035</v>
      </c>
      <c r="D19" s="45" t="s">
        <v>17</v>
      </c>
      <c r="E19" s="46" t="s">
        <v>1036</v>
      </c>
      <c r="F19" s="46" t="s">
        <v>1035</v>
      </c>
      <c r="G19" s="39">
        <v>15000</v>
      </c>
      <c r="H19" s="36">
        <v>0</v>
      </c>
      <c r="I19" s="36">
        <v>0</v>
      </c>
      <c r="J19" s="39">
        <v>0</v>
      </c>
      <c r="K19" s="39">
        <v>0</v>
      </c>
      <c r="L19" s="75">
        <f t="shared" si="0"/>
        <v>0</v>
      </c>
      <c r="M19" s="39">
        <v>0</v>
      </c>
      <c r="N19" s="39">
        <f t="shared" si="1"/>
        <v>15000</v>
      </c>
    </row>
    <row r="20" spans="1:14" x14ac:dyDescent="0.2">
      <c r="A20" s="42">
        <v>13</v>
      </c>
      <c r="B20" s="36" t="s">
        <v>1049</v>
      </c>
      <c r="C20" s="36" t="s">
        <v>1035</v>
      </c>
      <c r="D20" s="45" t="s">
        <v>17</v>
      </c>
      <c r="E20" s="46" t="s">
        <v>1036</v>
      </c>
      <c r="F20" s="46" t="s">
        <v>1035</v>
      </c>
      <c r="G20" s="39">
        <v>13000</v>
      </c>
      <c r="H20" s="36">
        <v>0</v>
      </c>
      <c r="I20" s="36">
        <v>0</v>
      </c>
      <c r="J20" s="39">
        <v>0</v>
      </c>
      <c r="K20" s="39">
        <v>0</v>
      </c>
      <c r="L20" s="75">
        <f t="shared" si="0"/>
        <v>0</v>
      </c>
      <c r="M20" s="39">
        <v>0</v>
      </c>
      <c r="N20" s="39">
        <f t="shared" si="1"/>
        <v>13000</v>
      </c>
    </row>
    <row r="21" spans="1:14" x14ac:dyDescent="0.2">
      <c r="A21" s="42">
        <v>14</v>
      </c>
      <c r="B21" s="36" t="s">
        <v>1050</v>
      </c>
      <c r="C21" s="36" t="s">
        <v>1035</v>
      </c>
      <c r="D21" s="45" t="s">
        <v>17</v>
      </c>
      <c r="E21" s="46" t="s">
        <v>1036</v>
      </c>
      <c r="F21" s="46" t="s">
        <v>1035</v>
      </c>
      <c r="G21" s="39">
        <v>20000</v>
      </c>
      <c r="H21" s="36">
        <v>0</v>
      </c>
      <c r="I21" s="36">
        <v>0</v>
      </c>
      <c r="J21" s="39">
        <v>0</v>
      </c>
      <c r="K21" s="39">
        <v>0</v>
      </c>
      <c r="L21" s="75">
        <f t="shared" si="0"/>
        <v>0</v>
      </c>
      <c r="M21" s="39">
        <v>0</v>
      </c>
      <c r="N21" s="39">
        <f t="shared" si="1"/>
        <v>20000</v>
      </c>
    </row>
    <row r="22" spans="1:14" x14ac:dyDescent="0.2">
      <c r="A22" s="42">
        <v>15</v>
      </c>
      <c r="B22" s="36" t="s">
        <v>1051</v>
      </c>
      <c r="C22" s="36" t="s">
        <v>1035</v>
      </c>
      <c r="D22" s="45" t="s">
        <v>17</v>
      </c>
      <c r="E22" s="46" t="s">
        <v>1036</v>
      </c>
      <c r="F22" s="46" t="s">
        <v>1035</v>
      </c>
      <c r="G22" s="39">
        <v>25000</v>
      </c>
      <c r="H22" s="36">
        <v>0</v>
      </c>
      <c r="I22" s="36">
        <v>0</v>
      </c>
      <c r="J22" s="39">
        <v>0</v>
      </c>
      <c r="K22" s="39">
        <v>0</v>
      </c>
      <c r="L22" s="75">
        <f t="shared" si="0"/>
        <v>0</v>
      </c>
      <c r="M22" s="39">
        <v>0</v>
      </c>
      <c r="N22" s="39">
        <f t="shared" si="1"/>
        <v>25000</v>
      </c>
    </row>
    <row r="23" spans="1:14" x14ac:dyDescent="0.2">
      <c r="A23" s="42">
        <v>16</v>
      </c>
      <c r="B23" s="36" t="s">
        <v>1052</v>
      </c>
      <c r="C23" s="36" t="s">
        <v>1035</v>
      </c>
      <c r="D23" s="45" t="s">
        <v>17</v>
      </c>
      <c r="E23" s="46" t="s">
        <v>1036</v>
      </c>
      <c r="F23" s="46" t="s">
        <v>1035</v>
      </c>
      <c r="G23" s="39">
        <v>35000</v>
      </c>
      <c r="H23" s="36">
        <v>0</v>
      </c>
      <c r="I23" s="36">
        <v>0</v>
      </c>
      <c r="J23" s="39">
        <v>0</v>
      </c>
      <c r="K23" s="39">
        <v>0</v>
      </c>
      <c r="L23" s="75">
        <f t="shared" si="0"/>
        <v>47.249874999999882</v>
      </c>
      <c r="M23" s="39">
        <v>47.25</v>
      </c>
      <c r="N23" s="39">
        <f t="shared" si="1"/>
        <v>34952.75</v>
      </c>
    </row>
    <row r="24" spans="1:14" x14ac:dyDescent="0.2">
      <c r="A24" s="42">
        <v>17</v>
      </c>
      <c r="B24" s="36" t="s">
        <v>1053</v>
      </c>
      <c r="C24" s="36" t="s">
        <v>1035</v>
      </c>
      <c r="D24" s="45" t="s">
        <v>17</v>
      </c>
      <c r="E24" s="46" t="s">
        <v>1036</v>
      </c>
      <c r="F24" s="46" t="s">
        <v>1035</v>
      </c>
      <c r="G24" s="39">
        <v>35000</v>
      </c>
      <c r="H24" s="36">
        <v>0</v>
      </c>
      <c r="I24" s="36">
        <v>0</v>
      </c>
      <c r="J24" s="39">
        <v>0</v>
      </c>
      <c r="K24" s="39">
        <v>0</v>
      </c>
      <c r="L24" s="75">
        <f t="shared" si="0"/>
        <v>47.249874999999882</v>
      </c>
      <c r="M24" s="39">
        <v>2047.25</v>
      </c>
      <c r="N24" s="39">
        <f t="shared" si="1"/>
        <v>32952.75</v>
      </c>
    </row>
    <row r="25" spans="1:14" x14ac:dyDescent="0.2">
      <c r="A25" s="42">
        <v>18</v>
      </c>
      <c r="B25" s="36" t="s">
        <v>1054</v>
      </c>
      <c r="C25" s="36" t="s">
        <v>1035</v>
      </c>
      <c r="D25" s="45" t="s">
        <v>17</v>
      </c>
      <c r="E25" s="46" t="s">
        <v>1036</v>
      </c>
      <c r="F25" s="46" t="s">
        <v>1035</v>
      </c>
      <c r="G25" s="39">
        <v>20000</v>
      </c>
      <c r="H25" s="36">
        <v>0</v>
      </c>
      <c r="I25" s="36">
        <v>0</v>
      </c>
      <c r="J25" s="39">
        <v>0</v>
      </c>
      <c r="K25" s="39">
        <v>0</v>
      </c>
      <c r="L25" s="75">
        <f t="shared" si="0"/>
        <v>0</v>
      </c>
      <c r="M25" s="39">
        <v>0</v>
      </c>
      <c r="N25" s="39">
        <f t="shared" si="1"/>
        <v>20000</v>
      </c>
    </row>
    <row r="26" spans="1:14" x14ac:dyDescent="0.2">
      <c r="A26" s="42">
        <v>19</v>
      </c>
      <c r="B26" s="36" t="s">
        <v>1055</v>
      </c>
      <c r="C26" s="36" t="s">
        <v>1035</v>
      </c>
      <c r="D26" s="45" t="s">
        <v>23</v>
      </c>
      <c r="E26" s="46" t="s">
        <v>1036</v>
      </c>
      <c r="F26" s="46" t="s">
        <v>1035</v>
      </c>
      <c r="G26" s="39">
        <v>20000</v>
      </c>
      <c r="H26" s="36">
        <v>0</v>
      </c>
      <c r="I26" s="36">
        <v>0</v>
      </c>
      <c r="J26" s="39">
        <v>0</v>
      </c>
      <c r="K26" s="39">
        <v>0</v>
      </c>
      <c r="L26" s="75">
        <f t="shared" si="0"/>
        <v>0</v>
      </c>
      <c r="M26" s="39">
        <v>4000</v>
      </c>
      <c r="N26" s="39">
        <f t="shared" si="1"/>
        <v>16000</v>
      </c>
    </row>
    <row r="27" spans="1:14" x14ac:dyDescent="0.2">
      <c r="A27" s="42">
        <v>20</v>
      </c>
      <c r="B27" s="36" t="s">
        <v>1056</v>
      </c>
      <c r="C27" s="36" t="s">
        <v>1035</v>
      </c>
      <c r="D27" s="45" t="s">
        <v>17</v>
      </c>
      <c r="E27" s="46" t="s">
        <v>1036</v>
      </c>
      <c r="F27" s="46" t="s">
        <v>1035</v>
      </c>
      <c r="G27" s="39">
        <v>25000</v>
      </c>
      <c r="H27" s="36">
        <v>0</v>
      </c>
      <c r="I27" s="36">
        <v>0</v>
      </c>
      <c r="J27" s="39">
        <v>0</v>
      </c>
      <c r="K27" s="39">
        <v>0</v>
      </c>
      <c r="L27" s="75">
        <f t="shared" si="0"/>
        <v>0</v>
      </c>
      <c r="M27" s="39">
        <v>0</v>
      </c>
      <c r="N27" s="39">
        <f t="shared" si="1"/>
        <v>25000</v>
      </c>
    </row>
    <row r="28" spans="1:14" x14ac:dyDescent="0.2">
      <c r="A28" s="42">
        <v>21</v>
      </c>
      <c r="B28" s="36" t="s">
        <v>1057</v>
      </c>
      <c r="C28" s="36" t="s">
        <v>1035</v>
      </c>
      <c r="D28" s="45" t="s">
        <v>17</v>
      </c>
      <c r="E28" s="46" t="s">
        <v>1036</v>
      </c>
      <c r="F28" s="46" t="s">
        <v>1035</v>
      </c>
      <c r="G28" s="39">
        <v>13000</v>
      </c>
      <c r="H28" s="36">
        <v>0</v>
      </c>
      <c r="I28" s="36">
        <v>0</v>
      </c>
      <c r="J28" s="39">
        <v>0</v>
      </c>
      <c r="K28" s="39">
        <v>0</v>
      </c>
      <c r="L28" s="75">
        <f t="shared" si="0"/>
        <v>0</v>
      </c>
      <c r="M28" s="39">
        <v>0</v>
      </c>
      <c r="N28" s="39">
        <f t="shared" si="1"/>
        <v>13000</v>
      </c>
    </row>
    <row r="29" spans="1:14" x14ac:dyDescent="0.2">
      <c r="A29" s="42">
        <v>22</v>
      </c>
      <c r="B29" s="36" t="s">
        <v>1058</v>
      </c>
      <c r="C29" s="36" t="s">
        <v>1035</v>
      </c>
      <c r="D29" s="45" t="s">
        <v>17</v>
      </c>
      <c r="E29" s="46" t="s">
        <v>1036</v>
      </c>
      <c r="F29" s="46" t="s">
        <v>1035</v>
      </c>
      <c r="G29" s="39">
        <v>13000</v>
      </c>
      <c r="H29" s="36">
        <v>0</v>
      </c>
      <c r="I29" s="36">
        <v>0</v>
      </c>
      <c r="J29" s="39">
        <v>0</v>
      </c>
      <c r="K29" s="39">
        <v>0</v>
      </c>
      <c r="L29" s="75">
        <f t="shared" si="0"/>
        <v>0</v>
      </c>
      <c r="M29" s="39">
        <v>0</v>
      </c>
      <c r="N29" s="39">
        <f t="shared" si="1"/>
        <v>13000</v>
      </c>
    </row>
    <row r="30" spans="1:14" x14ac:dyDescent="0.2">
      <c r="A30" s="42">
        <v>23</v>
      </c>
      <c r="B30" s="36" t="s">
        <v>1059</v>
      </c>
      <c r="C30" s="36" t="s">
        <v>1035</v>
      </c>
      <c r="D30" s="45" t="s">
        <v>17</v>
      </c>
      <c r="E30" s="46" t="s">
        <v>1036</v>
      </c>
      <c r="F30" s="46" t="s">
        <v>1035</v>
      </c>
      <c r="G30" s="39">
        <v>13000</v>
      </c>
      <c r="H30" s="36">
        <v>0</v>
      </c>
      <c r="I30" s="36">
        <v>0</v>
      </c>
      <c r="J30" s="39">
        <v>0</v>
      </c>
      <c r="K30" s="39">
        <v>0</v>
      </c>
      <c r="L30" s="75">
        <f t="shared" si="0"/>
        <v>0</v>
      </c>
      <c r="M30" s="39">
        <v>0</v>
      </c>
      <c r="N30" s="39">
        <f t="shared" si="1"/>
        <v>13000</v>
      </c>
    </row>
    <row r="31" spans="1:14" x14ac:dyDescent="0.2">
      <c r="A31" s="42">
        <v>24</v>
      </c>
      <c r="B31" s="36" t="s">
        <v>1060</v>
      </c>
      <c r="C31" s="36" t="s">
        <v>1035</v>
      </c>
      <c r="D31" s="45" t="s">
        <v>17</v>
      </c>
      <c r="E31" s="46" t="s">
        <v>1036</v>
      </c>
      <c r="F31" s="46" t="s">
        <v>1035</v>
      </c>
      <c r="G31" s="39">
        <v>13000</v>
      </c>
      <c r="H31" s="36">
        <v>0</v>
      </c>
      <c r="I31" s="36">
        <v>0</v>
      </c>
      <c r="J31" s="39">
        <v>0</v>
      </c>
      <c r="K31" s="39">
        <v>0</v>
      </c>
      <c r="L31" s="75">
        <f t="shared" si="0"/>
        <v>0</v>
      </c>
      <c r="M31" s="39">
        <v>0</v>
      </c>
      <c r="N31" s="39">
        <f t="shared" si="1"/>
        <v>13000</v>
      </c>
    </row>
    <row r="32" spans="1:14" x14ac:dyDescent="0.2">
      <c r="A32" s="42">
        <v>25</v>
      </c>
      <c r="B32" s="36" t="s">
        <v>1061</v>
      </c>
      <c r="C32" s="36" t="s">
        <v>1035</v>
      </c>
      <c r="D32" s="45" t="s">
        <v>17</v>
      </c>
      <c r="E32" s="46" t="s">
        <v>1036</v>
      </c>
      <c r="F32" s="46" t="s">
        <v>1035</v>
      </c>
      <c r="G32" s="39">
        <v>35000</v>
      </c>
      <c r="H32" s="36">
        <v>0</v>
      </c>
      <c r="I32" s="36">
        <v>0</v>
      </c>
      <c r="J32" s="39">
        <v>0</v>
      </c>
      <c r="K32" s="39">
        <v>0</v>
      </c>
      <c r="L32" s="75">
        <f t="shared" si="0"/>
        <v>47.249874999999882</v>
      </c>
      <c r="M32" s="39">
        <v>47.25</v>
      </c>
      <c r="N32" s="39">
        <f t="shared" si="1"/>
        <v>34952.75</v>
      </c>
    </row>
    <row r="33" spans="1:14" x14ac:dyDescent="0.2">
      <c r="A33" s="42">
        <v>26</v>
      </c>
      <c r="B33" s="36" t="s">
        <v>1062</v>
      </c>
      <c r="C33" s="36" t="s">
        <v>1035</v>
      </c>
      <c r="D33" s="45" t="s">
        <v>17</v>
      </c>
      <c r="E33" s="46" t="s">
        <v>1036</v>
      </c>
      <c r="F33" s="46" t="s">
        <v>1035</v>
      </c>
      <c r="G33" s="39">
        <v>60000</v>
      </c>
      <c r="H33" s="36">
        <v>0</v>
      </c>
      <c r="I33" s="36">
        <v>0</v>
      </c>
      <c r="J33" s="39">
        <v>0</v>
      </c>
      <c r="K33" s="39">
        <v>0</v>
      </c>
      <c r="L33" s="75">
        <f t="shared" si="0"/>
        <v>4195.8498333333337</v>
      </c>
      <c r="M33" s="39">
        <v>4195.8500000000004</v>
      </c>
      <c r="N33" s="39">
        <f t="shared" si="1"/>
        <v>55804.15</v>
      </c>
    </row>
    <row r="34" spans="1:14" x14ac:dyDescent="0.2">
      <c r="A34" s="42">
        <v>27</v>
      </c>
      <c r="B34" s="36" t="s">
        <v>1063</v>
      </c>
      <c r="C34" s="36" t="s">
        <v>1035</v>
      </c>
      <c r="D34" s="45" t="s">
        <v>17</v>
      </c>
      <c r="E34" s="46" t="s">
        <v>1036</v>
      </c>
      <c r="F34" s="46" t="s">
        <v>1035</v>
      </c>
      <c r="G34" s="39">
        <v>80000</v>
      </c>
      <c r="H34" s="36">
        <v>0</v>
      </c>
      <c r="I34" s="36">
        <v>0</v>
      </c>
      <c r="J34" s="39">
        <v>0</v>
      </c>
      <c r="K34" s="39">
        <v>0</v>
      </c>
      <c r="L34" s="75">
        <f t="shared" si="0"/>
        <v>8582.9372916666671</v>
      </c>
      <c r="M34" s="39">
        <v>8582.94</v>
      </c>
      <c r="N34" s="39">
        <f t="shared" si="1"/>
        <v>71417.06</v>
      </c>
    </row>
    <row r="35" spans="1:14" x14ac:dyDescent="0.2">
      <c r="A35" s="42">
        <v>28</v>
      </c>
      <c r="B35" s="36" t="s">
        <v>1064</v>
      </c>
      <c r="C35" s="36" t="s">
        <v>1035</v>
      </c>
      <c r="D35" s="45" t="s">
        <v>17</v>
      </c>
      <c r="E35" s="46" t="s">
        <v>1036</v>
      </c>
      <c r="F35" s="46" t="s">
        <v>1035</v>
      </c>
      <c r="G35" s="39">
        <v>45000</v>
      </c>
      <c r="H35" s="36">
        <v>0</v>
      </c>
      <c r="I35" s="36">
        <v>0</v>
      </c>
      <c r="J35" s="39">
        <v>0</v>
      </c>
      <c r="K35" s="39">
        <v>0</v>
      </c>
      <c r="L35" s="75">
        <f t="shared" si="0"/>
        <v>1547.2498749999997</v>
      </c>
      <c r="M35" s="39">
        <v>1547.25</v>
      </c>
      <c r="N35" s="39">
        <f t="shared" si="1"/>
        <v>43452.75</v>
      </c>
    </row>
    <row r="36" spans="1:14" x14ac:dyDescent="0.2">
      <c r="A36" s="42">
        <v>29</v>
      </c>
      <c r="B36" s="36" t="s">
        <v>1065</v>
      </c>
      <c r="C36" s="36" t="s">
        <v>1035</v>
      </c>
      <c r="D36" s="45" t="s">
        <v>17</v>
      </c>
      <c r="E36" s="46" t="s">
        <v>1036</v>
      </c>
      <c r="F36" s="46" t="s">
        <v>1035</v>
      </c>
      <c r="G36" s="39">
        <v>40000</v>
      </c>
      <c r="H36" s="36">
        <v>0</v>
      </c>
      <c r="I36" s="36">
        <v>0</v>
      </c>
      <c r="J36" s="39">
        <v>0</v>
      </c>
      <c r="K36" s="39">
        <v>0</v>
      </c>
      <c r="L36" s="75">
        <f t="shared" si="0"/>
        <v>797.24987499999986</v>
      </c>
      <c r="M36" s="39">
        <v>797.25</v>
      </c>
      <c r="N36" s="39">
        <f t="shared" si="1"/>
        <v>39202.75</v>
      </c>
    </row>
    <row r="37" spans="1:14" x14ac:dyDescent="0.2">
      <c r="A37" s="42">
        <v>30</v>
      </c>
      <c r="B37" s="36" t="s">
        <v>1066</v>
      </c>
      <c r="C37" s="36" t="s">
        <v>1035</v>
      </c>
      <c r="D37" s="45" t="s">
        <v>17</v>
      </c>
      <c r="E37" s="46" t="s">
        <v>1036</v>
      </c>
      <c r="F37" s="46" t="s">
        <v>1035</v>
      </c>
      <c r="G37" s="39">
        <v>30000</v>
      </c>
      <c r="H37" s="36">
        <v>0</v>
      </c>
      <c r="I37" s="36">
        <v>0</v>
      </c>
      <c r="J37" s="39">
        <v>0</v>
      </c>
      <c r="K37" s="39">
        <v>0</v>
      </c>
      <c r="L37" s="75">
        <f t="shared" si="0"/>
        <v>0</v>
      </c>
      <c r="M37" s="39">
        <v>0</v>
      </c>
      <c r="N37" s="39">
        <f t="shared" si="1"/>
        <v>30000</v>
      </c>
    </row>
    <row r="38" spans="1:14" x14ac:dyDescent="0.2">
      <c r="A38" s="42">
        <v>31</v>
      </c>
      <c r="B38" s="36" t="s">
        <v>1067</v>
      </c>
      <c r="C38" s="36" t="s">
        <v>1035</v>
      </c>
      <c r="D38" s="45" t="s">
        <v>17</v>
      </c>
      <c r="E38" s="46" t="s">
        <v>1036</v>
      </c>
      <c r="F38" s="46" t="s">
        <v>1035</v>
      </c>
      <c r="G38" s="39">
        <v>13000</v>
      </c>
      <c r="H38" s="36">
        <v>0</v>
      </c>
      <c r="I38" s="36">
        <v>0</v>
      </c>
      <c r="J38" s="39">
        <v>0</v>
      </c>
      <c r="K38" s="39">
        <v>0</v>
      </c>
      <c r="L38" s="75">
        <f t="shared" si="0"/>
        <v>0</v>
      </c>
      <c r="M38" s="39">
        <v>0</v>
      </c>
      <c r="N38" s="39">
        <f t="shared" si="1"/>
        <v>13000</v>
      </c>
    </row>
    <row r="39" spans="1:14" x14ac:dyDescent="0.2">
      <c r="A39" s="42">
        <v>32</v>
      </c>
      <c r="B39" s="36" t="s">
        <v>1072</v>
      </c>
      <c r="C39" s="36" t="s">
        <v>1069</v>
      </c>
      <c r="D39" s="45" t="s">
        <v>17</v>
      </c>
      <c r="E39" s="46" t="s">
        <v>1036</v>
      </c>
      <c r="F39" s="46" t="s">
        <v>1035</v>
      </c>
      <c r="G39" s="39">
        <v>25000</v>
      </c>
      <c r="H39" s="36">
        <v>0</v>
      </c>
      <c r="I39" s="36">
        <v>0</v>
      </c>
      <c r="J39" s="39">
        <v>0</v>
      </c>
      <c r="K39" s="39">
        <v>0</v>
      </c>
      <c r="L39" s="75">
        <f t="shared" si="0"/>
        <v>0</v>
      </c>
      <c r="M39" s="39">
        <v>0</v>
      </c>
      <c r="N39" s="39">
        <f t="shared" si="1"/>
        <v>25000</v>
      </c>
    </row>
    <row r="40" spans="1:14" x14ac:dyDescent="0.2">
      <c r="A40" s="42">
        <v>34</v>
      </c>
      <c r="B40" s="36" t="s">
        <v>1073</v>
      </c>
      <c r="C40" s="36" t="s">
        <v>1070</v>
      </c>
      <c r="D40" s="45" t="s">
        <v>17</v>
      </c>
      <c r="E40" s="46" t="s">
        <v>1036</v>
      </c>
      <c r="F40" s="46" t="s">
        <v>1035</v>
      </c>
      <c r="G40" s="39">
        <v>29000</v>
      </c>
      <c r="H40" s="36">
        <v>0</v>
      </c>
      <c r="I40" s="36">
        <v>0</v>
      </c>
      <c r="J40" s="39">
        <v>0</v>
      </c>
      <c r="K40" s="39">
        <v>0</v>
      </c>
      <c r="L40" s="75">
        <f t="shared" si="0"/>
        <v>0</v>
      </c>
      <c r="M40" s="39">
        <v>0</v>
      </c>
      <c r="N40" s="39">
        <f t="shared" si="1"/>
        <v>29000</v>
      </c>
    </row>
    <row r="41" spans="1:14" x14ac:dyDescent="0.2">
      <c r="A41" s="42">
        <v>35</v>
      </c>
      <c r="B41" s="36" t="s">
        <v>1074</v>
      </c>
      <c r="C41" s="36" t="s">
        <v>1071</v>
      </c>
      <c r="D41" s="45" t="s">
        <v>17</v>
      </c>
      <c r="E41" s="46" t="s">
        <v>1036</v>
      </c>
      <c r="F41" s="46" t="s">
        <v>1035</v>
      </c>
      <c r="G41" s="39">
        <v>18000</v>
      </c>
      <c r="H41" s="36">
        <v>0</v>
      </c>
      <c r="I41" s="36">
        <v>0</v>
      </c>
      <c r="J41" s="39">
        <v>0</v>
      </c>
      <c r="K41" s="39">
        <v>0</v>
      </c>
      <c r="L41" s="75">
        <f t="shared" si="0"/>
        <v>0</v>
      </c>
      <c r="M41" s="39">
        <v>0</v>
      </c>
      <c r="N41" s="39">
        <f t="shared" si="1"/>
        <v>18000</v>
      </c>
    </row>
    <row r="42" spans="1:14" x14ac:dyDescent="0.2">
      <c r="A42" s="42">
        <v>36</v>
      </c>
      <c r="B42" s="36" t="s">
        <v>1075</v>
      </c>
      <c r="C42" s="36" t="s">
        <v>1071</v>
      </c>
      <c r="D42" s="45" t="s">
        <v>17</v>
      </c>
      <c r="E42" s="46" t="s">
        <v>1036</v>
      </c>
      <c r="F42" s="46" t="s">
        <v>1035</v>
      </c>
      <c r="G42" s="39">
        <v>15000</v>
      </c>
      <c r="H42" s="36">
        <v>0</v>
      </c>
      <c r="I42" s="36">
        <v>0</v>
      </c>
      <c r="J42" s="39">
        <v>0</v>
      </c>
      <c r="K42" s="39">
        <v>0</v>
      </c>
      <c r="L42" s="75">
        <f t="shared" si="0"/>
        <v>0</v>
      </c>
      <c r="M42" s="39">
        <v>0</v>
      </c>
      <c r="N42" s="39">
        <f t="shared" si="1"/>
        <v>15000</v>
      </c>
    </row>
    <row r="43" spans="1:14" x14ac:dyDescent="0.2">
      <c r="A43" s="76">
        <v>37</v>
      </c>
      <c r="B43" s="55" t="s">
        <v>1076</v>
      </c>
      <c r="C43" s="55" t="s">
        <v>1035</v>
      </c>
      <c r="D43" s="77" t="s">
        <v>17</v>
      </c>
      <c r="E43" s="78" t="s">
        <v>1036</v>
      </c>
      <c r="F43" s="78" t="s">
        <v>1035</v>
      </c>
      <c r="G43" s="59">
        <v>24000</v>
      </c>
      <c r="H43" s="55">
        <v>0</v>
      </c>
      <c r="I43" s="55">
        <v>0</v>
      </c>
      <c r="J43" s="39">
        <v>0</v>
      </c>
      <c r="K43" s="59">
        <v>0</v>
      </c>
      <c r="L43" s="79">
        <f t="shared" si="0"/>
        <v>0</v>
      </c>
      <c r="M43" s="59">
        <v>0</v>
      </c>
      <c r="N43" s="59">
        <f t="shared" si="1"/>
        <v>24000</v>
      </c>
    </row>
    <row r="44" spans="1:14" x14ac:dyDescent="0.2">
      <c r="A44" s="36">
        <v>38</v>
      </c>
      <c r="B44" s="36" t="s">
        <v>1077</v>
      </c>
      <c r="C44" s="36" t="s">
        <v>1035</v>
      </c>
      <c r="D44" s="45" t="s">
        <v>17</v>
      </c>
      <c r="E44" s="46" t="s">
        <v>1036</v>
      </c>
      <c r="F44" s="46" t="s">
        <v>1035</v>
      </c>
      <c r="G44" s="39">
        <v>13000</v>
      </c>
      <c r="H44" s="36">
        <v>0</v>
      </c>
      <c r="I44" s="36">
        <v>0</v>
      </c>
      <c r="J44" s="39">
        <v>0</v>
      </c>
      <c r="K44" s="39">
        <v>0</v>
      </c>
      <c r="L44" s="75">
        <f t="shared" si="0"/>
        <v>0</v>
      </c>
      <c r="M44" s="39">
        <v>0</v>
      </c>
      <c r="N44" s="39">
        <f t="shared" si="1"/>
        <v>13000</v>
      </c>
    </row>
    <row r="45" spans="1:14" ht="12" thickBot="1" x14ac:dyDescent="0.25">
      <c r="D45" s="80"/>
      <c r="G45" s="81">
        <f>SUM(G8:G44)</f>
        <v>900000</v>
      </c>
      <c r="H45" s="81">
        <f>SUM(H9:H43)</f>
        <v>0</v>
      </c>
      <c r="I45" s="81">
        <f>SUM(I9:I43)</f>
        <v>0</v>
      </c>
      <c r="J45" s="81">
        <f>SUM(J9:J43)</f>
        <v>0</v>
      </c>
      <c r="K45" s="81">
        <f>SUM(K8:K44)</f>
        <v>0</v>
      </c>
      <c r="L45" s="81">
        <f>SUM(L8:L44)</f>
        <v>16062.286375</v>
      </c>
      <c r="M45" s="81">
        <f>SUM(M8:M44)</f>
        <v>59332.520000000004</v>
      </c>
      <c r="N45" s="81">
        <f>SUM(N8:N44)</f>
        <v>840667.48</v>
      </c>
    </row>
    <row r="48" spans="1:14" ht="13.5" x14ac:dyDescent="0.3">
      <c r="C48" s="70" t="s">
        <v>312</v>
      </c>
    </row>
    <row r="49" spans="3:3" x14ac:dyDescent="0.2">
      <c r="C49" s="71" t="s">
        <v>313</v>
      </c>
    </row>
    <row r="50" spans="3:3" x14ac:dyDescent="0.2">
      <c r="C50" s="71"/>
    </row>
  </sheetData>
  <mergeCells count="3">
    <mergeCell ref="A4:N4"/>
    <mergeCell ref="A5:N5"/>
    <mergeCell ref="A6:N6"/>
  </mergeCells>
  <pageMargins left="0.7" right="0.7" top="0.75" bottom="0.75" header="0.3" footer="0.3"/>
  <pageSetup paperSize="5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DOCENTE MARZO 2023</vt:lpstr>
      <vt:lpstr>ADM MARZO 2023</vt:lpstr>
      <vt:lpstr>MILITAR MARZO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2023-04-20T14:45:23Z</cp:lastPrinted>
  <dcterms:created xsi:type="dcterms:W3CDTF">2023-04-17T13:45:41Z</dcterms:created>
  <dcterms:modified xsi:type="dcterms:W3CDTF">2025-09-04T18:09:19Z</dcterms:modified>
</cp:coreProperties>
</file>