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Ejecucion presupuesto 2025/"/>
    </mc:Choice>
  </mc:AlternateContent>
  <xr:revisionPtr revIDLastSave="0" documentId="8_{E556396D-7A04-4FAD-99CF-B2E130DEA4E8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RESUPUESTO APROBADO 2025" sheetId="1" state="hidden" r:id="rId1"/>
    <sheet name="ENERO" sheetId="2" r:id="rId2"/>
  </sheets>
  <definedNames>
    <definedName name="_xlnm.Print_Titles" localSheetId="1">ENERO!$1:$7</definedName>
    <definedName name="_xlnm.Print_Titles" localSheetId="0">'PRESUPUESTO APROBADO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2" l="1"/>
  <c r="E35" i="2"/>
  <c r="D71" i="2"/>
  <c r="D72" i="2"/>
  <c r="D70" i="2"/>
  <c r="D68" i="2"/>
  <c r="D67" i="2"/>
  <c r="D63" i="2"/>
  <c r="D64" i="2"/>
  <c r="D65" i="2"/>
  <c r="D62" i="2"/>
  <c r="D53" i="2"/>
  <c r="D54" i="2"/>
  <c r="D55" i="2"/>
  <c r="D56" i="2"/>
  <c r="D57" i="2"/>
  <c r="D58" i="2"/>
  <c r="D59" i="2"/>
  <c r="D60" i="2"/>
  <c r="D52" i="2"/>
  <c r="D45" i="2"/>
  <c r="D46" i="2"/>
  <c r="D47" i="2"/>
  <c r="D48" i="2"/>
  <c r="D49" i="2"/>
  <c r="D50" i="2"/>
  <c r="D44" i="2"/>
  <c r="D37" i="2"/>
  <c r="D38" i="2"/>
  <c r="D39" i="2"/>
  <c r="D40" i="2"/>
  <c r="D41" i="2"/>
  <c r="D42" i="2"/>
  <c r="D36" i="2"/>
  <c r="D27" i="2"/>
  <c r="D28" i="2"/>
  <c r="D29" i="2"/>
  <c r="D30" i="2"/>
  <c r="D31" i="2"/>
  <c r="D32" i="2"/>
  <c r="D33" i="2"/>
  <c r="D34" i="2"/>
  <c r="D26" i="2"/>
  <c r="D17" i="2"/>
  <c r="D18" i="2"/>
  <c r="D19" i="2"/>
  <c r="D20" i="2"/>
  <c r="D21" i="2"/>
  <c r="D22" i="2"/>
  <c r="D23" i="2"/>
  <c r="D24" i="2"/>
  <c r="D16" i="2"/>
  <c r="D11" i="2"/>
  <c r="D12" i="2"/>
  <c r="D13" i="2"/>
  <c r="D14" i="2"/>
  <c r="D10" i="2"/>
  <c r="D82" i="2"/>
  <c r="D81" i="2" s="1"/>
  <c r="E81" i="2"/>
  <c r="C81" i="2"/>
  <c r="D80" i="2"/>
  <c r="D79" i="2"/>
  <c r="P78" i="2"/>
  <c r="P83" i="2" s="1"/>
  <c r="O78" i="2"/>
  <c r="O83" i="2" s="1"/>
  <c r="N78" i="2"/>
  <c r="N83" i="2" s="1"/>
  <c r="M78" i="2"/>
  <c r="M83" i="2" s="1"/>
  <c r="L78" i="2"/>
  <c r="L83" i="2" s="1"/>
  <c r="K78" i="2"/>
  <c r="K83" i="2" s="1"/>
  <c r="J78" i="2"/>
  <c r="J83" i="2" s="1"/>
  <c r="I78" i="2"/>
  <c r="I83" i="2" s="1"/>
  <c r="H78" i="2"/>
  <c r="H83" i="2" s="1"/>
  <c r="G78" i="2"/>
  <c r="F78" i="2"/>
  <c r="E78" i="2"/>
  <c r="C78" i="2"/>
  <c r="E77" i="2"/>
  <c r="D77" i="2" s="1"/>
  <c r="E76" i="2"/>
  <c r="D76" i="2" s="1"/>
  <c r="G75" i="2"/>
  <c r="F75" i="2"/>
  <c r="C75" i="2"/>
  <c r="P69" i="2"/>
  <c r="O69" i="2"/>
  <c r="N69" i="2"/>
  <c r="M69" i="2"/>
  <c r="L69" i="2"/>
  <c r="K69" i="2"/>
  <c r="J69" i="2"/>
  <c r="I69" i="2"/>
  <c r="H69" i="2"/>
  <c r="G69" i="2"/>
  <c r="F69" i="2"/>
  <c r="E69" i="2"/>
  <c r="C69" i="2"/>
  <c r="B69" i="2"/>
  <c r="P66" i="2"/>
  <c r="O66" i="2"/>
  <c r="N66" i="2"/>
  <c r="M66" i="2"/>
  <c r="L66" i="2"/>
  <c r="K66" i="2"/>
  <c r="J66" i="2"/>
  <c r="I66" i="2"/>
  <c r="H66" i="2"/>
  <c r="G66" i="2"/>
  <c r="F66" i="2"/>
  <c r="C66" i="2"/>
  <c r="B66" i="2"/>
  <c r="P61" i="2"/>
  <c r="O61" i="2"/>
  <c r="N61" i="2"/>
  <c r="M61" i="2"/>
  <c r="L61" i="2"/>
  <c r="K61" i="2"/>
  <c r="J61" i="2"/>
  <c r="I61" i="2"/>
  <c r="H61" i="2"/>
  <c r="G61" i="2"/>
  <c r="F61" i="2"/>
  <c r="E61" i="2"/>
  <c r="C61" i="2"/>
  <c r="B61" i="2"/>
  <c r="P51" i="2"/>
  <c r="O51" i="2"/>
  <c r="N51" i="2"/>
  <c r="M51" i="2"/>
  <c r="L51" i="2"/>
  <c r="K51" i="2"/>
  <c r="J51" i="2"/>
  <c r="I51" i="2"/>
  <c r="H51" i="2"/>
  <c r="G51" i="2"/>
  <c r="F51" i="2"/>
  <c r="E51" i="2"/>
  <c r="C51" i="2"/>
  <c r="B51" i="2"/>
  <c r="P43" i="2"/>
  <c r="O43" i="2"/>
  <c r="N43" i="2"/>
  <c r="M43" i="2"/>
  <c r="L43" i="2"/>
  <c r="K43" i="2"/>
  <c r="J43" i="2"/>
  <c r="I43" i="2"/>
  <c r="H43" i="2"/>
  <c r="G43" i="2"/>
  <c r="F43" i="2"/>
  <c r="E43" i="2"/>
  <c r="C43" i="2"/>
  <c r="B43" i="2"/>
  <c r="P35" i="2"/>
  <c r="O35" i="2"/>
  <c r="N35" i="2"/>
  <c r="M35" i="2"/>
  <c r="L35" i="2"/>
  <c r="K35" i="2"/>
  <c r="J35" i="2"/>
  <c r="I35" i="2"/>
  <c r="H35" i="2"/>
  <c r="G35" i="2"/>
  <c r="F35" i="2"/>
  <c r="C35" i="2"/>
  <c r="B35" i="2"/>
  <c r="P25" i="2"/>
  <c r="O25" i="2"/>
  <c r="N25" i="2"/>
  <c r="M25" i="2"/>
  <c r="L25" i="2"/>
  <c r="K25" i="2"/>
  <c r="J25" i="2"/>
  <c r="I25" i="2"/>
  <c r="H25" i="2"/>
  <c r="G25" i="2"/>
  <c r="F25" i="2"/>
  <c r="E25" i="2"/>
  <c r="C25" i="2"/>
  <c r="B25" i="2"/>
  <c r="P15" i="2"/>
  <c r="O15" i="2"/>
  <c r="N15" i="2"/>
  <c r="M15" i="2"/>
  <c r="L15" i="2"/>
  <c r="K15" i="2"/>
  <c r="J15" i="2"/>
  <c r="I15" i="2"/>
  <c r="H15" i="2"/>
  <c r="G15" i="2"/>
  <c r="F15" i="2"/>
  <c r="E15" i="2"/>
  <c r="C15" i="2"/>
  <c r="B15" i="2"/>
  <c r="P9" i="2"/>
  <c r="O9" i="2"/>
  <c r="N9" i="2"/>
  <c r="M9" i="2"/>
  <c r="L9" i="2"/>
  <c r="K9" i="2"/>
  <c r="J9" i="2"/>
  <c r="I9" i="2"/>
  <c r="H9" i="2"/>
  <c r="G9" i="2"/>
  <c r="F9" i="2"/>
  <c r="E9" i="2"/>
  <c r="C9" i="2"/>
  <c r="B9" i="2"/>
  <c r="G83" i="2" l="1"/>
  <c r="D78" i="2"/>
  <c r="J73" i="2"/>
  <c r="J84" i="2" s="1"/>
  <c r="N73" i="2"/>
  <c r="N84" i="2" s="1"/>
  <c r="D75" i="2"/>
  <c r="F73" i="2"/>
  <c r="C73" i="2"/>
  <c r="C84" i="2" s="1"/>
  <c r="H73" i="2"/>
  <c r="H84" i="2" s="1"/>
  <c r="L73" i="2"/>
  <c r="L84" i="2" s="1"/>
  <c r="P73" i="2"/>
  <c r="P84" i="2" s="1"/>
  <c r="B73" i="2"/>
  <c r="B84" i="2" s="1"/>
  <c r="G74" i="2"/>
  <c r="G73" i="2"/>
  <c r="G84" i="2" s="1"/>
  <c r="K73" i="2"/>
  <c r="K84" i="2" s="1"/>
  <c r="O73" i="2"/>
  <c r="O84" i="2" s="1"/>
  <c r="D9" i="2"/>
  <c r="D69" i="2"/>
  <c r="D15" i="2"/>
  <c r="D66" i="2"/>
  <c r="D61" i="2"/>
  <c r="D51" i="2"/>
  <c r="D43" i="2"/>
  <c r="D35" i="2"/>
  <c r="D25" i="2"/>
  <c r="E75" i="2"/>
  <c r="E83" i="2" s="1"/>
  <c r="F83" i="2"/>
  <c r="F84" i="2" s="1"/>
  <c r="I73" i="2"/>
  <c r="I84" i="2" s="1"/>
  <c r="M73" i="2"/>
  <c r="M84" i="2" s="1"/>
  <c r="E73" i="2"/>
  <c r="D83" i="2"/>
  <c r="F74" i="2"/>
  <c r="D82" i="1"/>
  <c r="D81" i="1" s="1"/>
  <c r="E81" i="1"/>
  <c r="C81" i="1"/>
  <c r="D80" i="1"/>
  <c r="D79" i="1"/>
  <c r="D78" i="1" s="1"/>
  <c r="P78" i="1"/>
  <c r="P83" i="1" s="1"/>
  <c r="O78" i="1"/>
  <c r="O83" i="1" s="1"/>
  <c r="N78" i="1"/>
  <c r="N83" i="1" s="1"/>
  <c r="M78" i="1"/>
  <c r="M83" i="1" s="1"/>
  <c r="L78" i="1"/>
  <c r="L83" i="1" s="1"/>
  <c r="K78" i="1"/>
  <c r="K83" i="1" s="1"/>
  <c r="J78" i="1"/>
  <c r="J83" i="1" s="1"/>
  <c r="I78" i="1"/>
  <c r="I83" i="1" s="1"/>
  <c r="H78" i="1"/>
  <c r="H83" i="1" s="1"/>
  <c r="G78" i="1"/>
  <c r="F78" i="1"/>
  <c r="E78" i="1"/>
  <c r="C78" i="1"/>
  <c r="E77" i="1"/>
  <c r="D77" i="1" s="1"/>
  <c r="E76" i="1"/>
  <c r="D76" i="1" s="1"/>
  <c r="G75" i="1"/>
  <c r="G83" i="1" s="1"/>
  <c r="F75" i="1"/>
  <c r="F83" i="1" s="1"/>
  <c r="C75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9" i="1"/>
  <c r="O9" i="1"/>
  <c r="O73" i="1" s="1"/>
  <c r="O84" i="1" s="1"/>
  <c r="N9" i="1"/>
  <c r="M9" i="1"/>
  <c r="L9" i="1"/>
  <c r="K9" i="1"/>
  <c r="K73" i="1" s="1"/>
  <c r="K84" i="1" s="1"/>
  <c r="J9" i="1"/>
  <c r="I9" i="1"/>
  <c r="H9" i="1"/>
  <c r="G9" i="1"/>
  <c r="G73" i="1" s="1"/>
  <c r="G84" i="1" s="1"/>
  <c r="F9" i="1"/>
  <c r="E9" i="1"/>
  <c r="D9" i="1"/>
  <c r="C9" i="1"/>
  <c r="B9" i="1"/>
  <c r="D74" i="2" l="1"/>
  <c r="E74" i="2"/>
  <c r="E84" i="2"/>
  <c r="D73" i="2"/>
  <c r="D84" i="2" s="1"/>
  <c r="C73" i="1"/>
  <c r="C84" i="1" s="1"/>
  <c r="E73" i="1"/>
  <c r="M73" i="1"/>
  <c r="M84" i="1" s="1"/>
  <c r="D75" i="1"/>
  <c r="I73" i="1"/>
  <c r="I84" i="1" s="1"/>
  <c r="G74" i="1"/>
  <c r="B73" i="1"/>
  <c r="B84" i="1" s="1"/>
  <c r="F73" i="1"/>
  <c r="F84" i="1" s="1"/>
  <c r="J73" i="1"/>
  <c r="J84" i="1" s="1"/>
  <c r="N73" i="1"/>
  <c r="N84" i="1" s="1"/>
  <c r="D73" i="1"/>
  <c r="H73" i="1"/>
  <c r="H84" i="1" s="1"/>
  <c r="L73" i="1"/>
  <c r="L84" i="1" s="1"/>
  <c r="P73" i="1"/>
  <c r="E75" i="1"/>
  <c r="E74" i="1" s="1"/>
  <c r="D74" i="1"/>
  <c r="D83" i="1"/>
  <c r="D84" i="1"/>
  <c r="P84" i="1"/>
  <c r="E83" i="1"/>
  <c r="E84" i="1" s="1"/>
  <c r="F74" i="1"/>
</calcChain>
</file>

<file path=xl/sharedStrings.xml><?xml version="1.0" encoding="utf-8"?>
<sst xmlns="http://schemas.openxmlformats.org/spreadsheetml/2006/main" count="234" uniqueCount="121">
  <si>
    <t>Ministerio de Educacion Superior  Ciencia y Tecnologia</t>
  </si>
  <si>
    <t>Instituto Tecnico Superior Comunitario</t>
  </si>
  <si>
    <t>Presupuesto de Gastos y Aplicaciones Financieras</t>
  </si>
  <si>
    <t xml:space="preserve">VALORES EN DOP </t>
  </si>
  <si>
    <t>Presupuesto</t>
  </si>
  <si>
    <t xml:space="preserve">Devengado </t>
  </si>
  <si>
    <r>
      <rPr>
        <b/>
        <sz val="14"/>
        <rFont val="Calibri"/>
        <family val="1"/>
      </rPr>
      <t>Detalle</t>
    </r>
  </si>
  <si>
    <t>Aprobado</t>
  </si>
  <si>
    <t>Modificado</t>
  </si>
  <si>
    <t xml:space="preserve">Total </t>
  </si>
  <si>
    <t>Enero</t>
  </si>
  <si>
    <t>Febrero</t>
  </si>
  <si>
    <t xml:space="preserve">Marzo </t>
  </si>
  <si>
    <t>Abril</t>
  </si>
  <si>
    <t xml:space="preserve">Mayo </t>
  </si>
  <si>
    <t>Junio</t>
  </si>
  <si>
    <t>Julio</t>
  </si>
  <si>
    <t xml:space="preserve">Agosto </t>
  </si>
  <si>
    <t>Septiembre</t>
  </si>
  <si>
    <t>Octubre</t>
  </si>
  <si>
    <t>Noviembre</t>
  </si>
  <si>
    <t xml:space="preserve">Diciembre </t>
  </si>
  <si>
    <t> 2 - GASTOS                                                                                                                            </t>
  </si>
  <si>
    <t>2.1 - REMUNERACIONES Y CONTRIBUCIONES</t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</si>
  <si>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</si>
  <si>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</si>
  <si>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</si>
  <si>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</si>
  <si>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 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</si>
  <si>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</si>
  <si>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</si>
  <si>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r>
      <rPr>
        <sz val="12"/>
        <rFont val="Calibri"/>
        <family val="1"/>
      </rPr>
      <t>2.2.2 - PUBLICIDAD, IMPRESIÓN Y ENCUADERNACIÓN</t>
    </r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</si>
  <si>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</si>
  <si>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</si>
  <si>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r>
      <rPr>
        <sz val="12"/>
        <rFont val="Calibri"/>
        <family val="1"/>
      </rPr>
      <t>2.2.5 - ALQUILERES Y RENTAS</t>
    </r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</si>
  <si>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</si>
  <si>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 REPARACIONES MENORES E INSTALACIONES TEMPORALES</t>
    </r>
  </si>
  <si>
    <r>
      <rPr>
        <sz val="12"/>
        <rFont val="Calibri"/>
        <family val="1"/>
      </rPr>
      <t>2.2.8 - OTROS SERVICIOS NO INCLUIDOS EN CONCEPTOS ANTERIORES</t>
    </r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</si>
  <si>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</si>
  <si>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</si>
  <si>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 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</si>
  <si>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</si>
  <si>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 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</si>
  <si>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</si>
  <si>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 PLÁSTICO</t>
    </r>
  </si>
  <si>
    <r>
      <rPr>
        <sz val="12"/>
        <rFont val="Calibri"/>
        <family val="1"/>
      </rPr>
      <t>2.3.6 - PRODUCTOS DE MINERALES, METÁLICOS Y NO METÁLICOS</t>
    </r>
  </si>
  <si>
    <r>
      <rPr>
        <sz val="12"/>
        <rFont val="Calibri"/>
        <family val="1"/>
      </rPr>
      <t>2.3.7 - COMBUSTIBLES, LUBRICANTES, PRODUCTOS QUÍMICOS Y CONEXOS</t>
    </r>
  </si>
  <si>
    <r>
      <rPr>
        <sz val="12"/>
        <rFont val="Calibri"/>
        <family val="1"/>
      </rPr>
      <t>2.3.8 - GASTOS QUE SE ASIGNARÁN DURANTE EL 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</si>
  <si>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</si>
  <si>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</si>
  <si>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sz val="12"/>
        <rFont val="Calibri"/>
        <family val="1"/>
      </rPr>
      <t>2.4.1 - TRANSFERENCIAS CORRIENTES AL SECTOR PRIVADO</t>
    </r>
  </si>
  <si>
    <r>
      <rPr>
        <sz val="12"/>
        <rFont val="Calibri"/>
        <family val="1"/>
      </rPr>
      <t>2.4.2 - TRANSFERENCIAS CORRIENTES AL  GOBIERNO GENERAL NACIONAL</t>
    </r>
  </si>
  <si>
    <r>
      <rPr>
        <sz val="12"/>
        <rFont val="Calibri"/>
        <family val="1"/>
      </rPr>
      <t>2.4.3 - TRANSFERENCIAS CORRIENTES A GOBIERNOS GENERALES LOCALES</t>
    </r>
  </si>
  <si>
    <r>
      <rPr>
        <sz val="12"/>
        <rFont val="Calibri"/>
        <family val="1"/>
      </rPr>
      <t>2.4.4 - TRANSFERENCIAS CORRIENTES A EMPRESAS PÚBLICAS NO FINANCIERAS</t>
    </r>
  </si>
  <si>
    <r>
      <rPr>
        <sz val="12"/>
        <rFont val="Calibri"/>
        <family val="1"/>
      </rPr>
      <t>2.4.5 - TRANSFERENCIAS CORRIENTES A INSTITUCIONES PÚBLICAS FINANCIERAS</t>
    </r>
  </si>
  <si>
    <r>
      <rPr>
        <sz val="12"/>
        <rFont val="Calibri"/>
        <family val="1"/>
      </rPr>
      <t>2.4.7 - TRANSFERENCIAS CORRIENTES AL SECTOR EXTERNO</t>
    </r>
  </si>
  <si>
    <r>
      <rPr>
        <sz val="12"/>
        <rFont val="Calibri"/>
        <family val="1"/>
      </rPr>
      <t>2.4.9 - TRANSFERENCIAS CORRIENTES A OTRAS 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</si>
  <si>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</si>
  <si>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 PRIVADO</t>
    </r>
  </si>
  <si>
    <r>
      <rPr>
        <sz val="12"/>
        <rFont val="Calibri"/>
        <family val="1"/>
      </rPr>
      <t>2.5.2 - TRANSFERENCIAS DE CAPITAL AL GOBIERNO GENERAL  NACIONAL</t>
    </r>
  </si>
  <si>
    <r>
      <rPr>
        <sz val="12"/>
        <rFont val="Calibri"/>
        <family val="1"/>
      </rPr>
      <t>2.5.3 - TRANSFERENCIAS DE CAPITAL A GOBIERNOS GENERALES LOCALES</t>
    </r>
  </si>
  <si>
    <r>
      <rPr>
        <sz val="12"/>
        <rFont val="Calibri"/>
        <family val="1"/>
      </rPr>
      <t>2.5.4 - TRANSFERENCIAS DE CAPITAL  A EMPRESAS PÚBLICAS NO FINANCIERAS</t>
    </r>
  </si>
  <si>
    <r>
      <rPr>
        <sz val="12"/>
        <rFont val="Calibri"/>
        <family val="1"/>
      </rPr>
      <t>2.5.5 - TRANSFERENCIAS DE CAPITAL A INSTITUCIONES PÚBLICAS FINANCIERAS</t>
    </r>
  </si>
  <si>
    <r>
      <rPr>
        <sz val="12"/>
        <rFont val="Calibri"/>
        <family val="1"/>
      </rPr>
      <t>2.5.6 - TRANSFERENCIAS DE CAPITAL AL SECTOR EXTERNO</t>
    </r>
  </si>
  <si>
    <r>
      <rPr>
        <sz val="12"/>
        <rFont val="Calibri"/>
        <family val="1"/>
      </rPr>
      <t>2.5.9 - TRANSFERENCIAS DE CAPITAL A OTRAS 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</si>
  <si>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</si>
  <si>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</si>
  <si>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 RECREATIVO</t>
    </r>
  </si>
  <si>
    <r>
      <rPr>
        <sz val="12"/>
        <rFont val="Calibri"/>
        <family val="1"/>
      </rPr>
      <t>2.6.3 - EQUIPO E INSTRUMENTAL, CIENTÍFICO Y LABORATORIO</t>
    </r>
  </si>
  <si>
    <r>
      <rPr>
        <sz val="12"/>
        <rFont val="Calibri"/>
        <family val="1"/>
      </rPr>
      <t>2.6.4 - VEHÍCULOS Y EQUIPO DE TRANSPORTE, TRACCIÓN Y ELEVACIÓN</t>
    </r>
  </si>
  <si>
    <r>
      <rPr>
        <sz val="12"/>
        <rFont val="Calibri"/>
        <family val="1"/>
      </rPr>
      <t>2.6.5 - MAQUINARIA, OTROS EQUIPOS Y 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</si>
  <si>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</si>
  <si>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</si>
  <si>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</si>
  <si>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 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</si>
  <si>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</si>
  <si>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</si>
  <si>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</si>
  <si>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 CONCESIONADOS</t>
    </r>
  </si>
  <si>
    <r>
      <rPr>
        <sz val="12"/>
        <rFont val="Calibri"/>
        <family val="1"/>
      </rPr>
      <t>2.7.4 - GASTOS QUE SE ASIGNARÁN DURANTE EL 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</si>
  <si>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</si>
  <si>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</si>
  <si>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 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</si>
  <si>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</si>
  <si>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 INTERNA</t>
    </r>
  </si>
  <si>
    <r>
      <rPr>
        <sz val="12"/>
        <rFont val="Calibri"/>
        <family val="1"/>
      </rPr>
      <t>2.9.2 - INTERESES DE LA DEUDA PUBLICA EXTERNA</t>
    </r>
  </si>
  <si>
    <r>
      <rPr>
        <sz val="12"/>
        <rFont val="Calibri"/>
        <family val="1"/>
      </rPr>
      <t>2.9.4 - COMISIONES Y OTROS GASTOS BANCARIOS DE LA DEUDA PÚBLICA</t>
    </r>
  </si>
  <si>
    <r>
      <rPr>
        <b/>
        <sz val="12"/>
        <rFont val="Calibri"/>
        <family val="1"/>
      </rPr>
      <t>Total Gastos</t>
    </r>
  </si>
  <si>
    <r>
      <rPr>
        <b/>
        <sz val="12"/>
        <rFont val="Calibri"/>
        <family val="1"/>
      </rPr>
      <t>4 - APLICACIONES FINANCIERAS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</si>
  <si>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</si>
  <si>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 CORRIENTES</t>
    </r>
  </si>
  <si>
    <r>
      <rPr>
        <sz val="12"/>
        <rFont val="Calibri"/>
        <family val="1"/>
      </rPr>
      <t>4.1.2 - INCREMENTO DE ACTIVOS FINANCIEROS 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</si>
  <si>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</si>
  <si>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</si>
  <si>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 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</si>
  <si>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</si>
  <si>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 TERCEROS</t>
    </r>
  </si>
  <si>
    <r>
      <rPr>
        <b/>
        <sz val="12"/>
        <rFont val="Calibri"/>
        <family val="1"/>
      </rPr>
      <t>TOTAL APLICACIONES FINANCIERAS</t>
    </r>
  </si>
  <si>
    <t>TOTAL GASTOS Y APLICACIONES FINANCIERAS</t>
  </si>
  <si>
    <t>Fuente: SIGEF</t>
  </si>
  <si>
    <t>Definición de conceptos:</t>
  </si>
  <si>
    <t>1. Presupuesto Aprobado: Se refiere al presupuesto aprobado en la Ley de Presupuesto General del Estado</t>
  </si>
  <si>
    <t>2. Presupuesto Modificado: Se refiere al presupuesto aprobado en caso de que el Congreso Nacional apruebe un presupuesto complementario.</t>
  </si>
  <si>
    <t>Notas:</t>
  </si>
  <si>
    <t>1. La columna presupuesto modificado se agrega si se aprueba un presupuesto complementario.</t>
  </si>
  <si>
    <t>2. Se presenta la clasificación objetal del gasto al nivel de cuenta.</t>
  </si>
  <si>
    <t xml:space="preserve">  __________________________</t>
  </si>
  <si>
    <t>_________________________</t>
  </si>
  <si>
    <t>______________________________________________________</t>
  </si>
  <si>
    <t xml:space="preserve">       Licda. Yenny Hernandez</t>
  </si>
  <si>
    <t xml:space="preserve">Licda. Claudia Quiterio </t>
  </si>
  <si>
    <t xml:space="preserve">    Encargada de Presupuesto</t>
  </si>
  <si>
    <t xml:space="preserve">Directora Financiera </t>
  </si>
  <si>
    <t>Año 2025</t>
  </si>
  <si>
    <t>Fecha de registro: hasta el 31 de enero 2025</t>
  </si>
  <si>
    <t>Fecha de imputación: hasta el 31 de enero 2025</t>
  </si>
  <si>
    <t xml:space="preserve">1. Gastos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</si>
  <si>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</si>
  <si>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</si>
  <si>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analizado.</t>
  </si>
  <si>
    <t>5. Fecha de registro: el día 10 del mes siguiente al mes analizado.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</si>
</sst>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1"/>
    </font>
    <font>
      <b/>
      <sz val="18"/>
      <name val="Calibri"/>
      <family val="1"/>
    </font>
    <font>
      <sz val="18"/>
      <color theme="1"/>
      <name val="Calibri"/>
      <family val="2"/>
      <scheme val="minor"/>
    </font>
    <font>
      <b/>
      <sz val="16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4"/>
      <name val="Calibri"/>
      <family val="1"/>
    </font>
    <font>
      <sz val="14"/>
      <color theme="1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1"/>
    </font>
    <font>
      <b/>
      <sz val="12"/>
      <color rgb="FF000000"/>
      <name val="Calibri"/>
      <family val="2"/>
    </font>
    <font>
      <sz val="12"/>
      <name val="Calibri"/>
      <family val="1"/>
    </font>
    <font>
      <sz val="12"/>
      <color rgb="FF00000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7.5"/>
      <name val="Calibri"/>
      <family val="2"/>
    </font>
    <font>
      <sz val="6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D9E0F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9" fillId="0" borderId="0" xfId="0" applyFont="1" applyAlignment="1">
      <alignment horizontal="left" vertical="top"/>
    </xf>
    <xf numFmtId="0" fontId="7" fillId="2" borderId="6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 indent="2"/>
    </xf>
    <xf numFmtId="0" fontId="8" fillId="2" borderId="6" xfId="0" applyFont="1" applyFill="1" applyBorder="1" applyAlignment="1">
      <alignment horizontal="left" vertical="top" wrapText="1" indent="1"/>
    </xf>
    <xf numFmtId="0" fontId="8" fillId="2" borderId="6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4" fontId="13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 wrapText="1" indent="2"/>
    </xf>
    <xf numFmtId="4" fontId="15" fillId="0" borderId="0" xfId="0" applyNumberFormat="1" applyFont="1" applyAlignment="1">
      <alignment horizontal="right" vertical="top" shrinkToFit="1"/>
    </xf>
    <xf numFmtId="2" fontId="15" fillId="0" borderId="0" xfId="0" applyNumberFormat="1" applyFont="1" applyAlignment="1">
      <alignment horizontal="right" vertical="top" shrinkToFit="1"/>
    </xf>
    <xf numFmtId="0" fontId="16" fillId="0" borderId="0" xfId="0" applyFont="1" applyAlignment="1">
      <alignment horizontal="left" vertical="top" wrapText="1"/>
    </xf>
    <xf numFmtId="2" fontId="13" fillId="0" borderId="0" xfId="0" applyNumberFormat="1" applyFont="1" applyAlignment="1">
      <alignment horizontal="right" vertical="top" shrinkToFit="1"/>
    </xf>
    <xf numFmtId="0" fontId="10" fillId="0" borderId="7" xfId="0" applyFont="1" applyBorder="1" applyAlignment="1">
      <alignment horizontal="left" vertical="top" wrapText="1" indent="2"/>
    </xf>
    <xf numFmtId="2" fontId="15" fillId="0" borderId="7" xfId="0" applyNumberFormat="1" applyFont="1" applyBorder="1" applyAlignment="1">
      <alignment horizontal="right" vertical="top" shrinkToFit="1"/>
    </xf>
    <xf numFmtId="0" fontId="16" fillId="3" borderId="8" xfId="0" applyFont="1" applyFill="1" applyBorder="1" applyAlignment="1">
      <alignment horizontal="left" vertical="top" wrapText="1"/>
    </xf>
    <xf numFmtId="4" fontId="13" fillId="3" borderId="8" xfId="0" applyNumberFormat="1" applyFont="1" applyFill="1" applyBorder="1" applyAlignment="1">
      <alignment vertical="top" shrinkToFit="1"/>
    </xf>
    <xf numFmtId="0" fontId="16" fillId="0" borderId="7" xfId="0" applyFont="1" applyBorder="1" applyAlignment="1">
      <alignment horizontal="left" vertical="top" wrapText="1"/>
    </xf>
    <xf numFmtId="2" fontId="13" fillId="0" borderId="7" xfId="0" applyNumberFormat="1" applyFont="1" applyBorder="1" applyAlignment="1">
      <alignment horizontal="right" vertical="top" shrinkToFit="1"/>
    </xf>
    <xf numFmtId="0" fontId="16" fillId="0" borderId="8" xfId="0" applyFont="1" applyBorder="1" applyAlignment="1">
      <alignment horizontal="left" vertical="top" wrapText="1"/>
    </xf>
    <xf numFmtId="2" fontId="13" fillId="0" borderId="8" xfId="0" applyNumberFormat="1" applyFont="1" applyBorder="1" applyAlignment="1">
      <alignment horizontal="right" vertical="top" shrinkToFit="1"/>
    </xf>
    <xf numFmtId="2" fontId="13" fillId="3" borderId="8" xfId="0" applyNumberFormat="1" applyFont="1" applyFill="1" applyBorder="1" applyAlignment="1">
      <alignment horizontal="right" vertical="top" shrinkToFit="1"/>
    </xf>
    <xf numFmtId="0" fontId="16" fillId="2" borderId="0" xfId="0" applyFont="1" applyFill="1" applyAlignment="1">
      <alignment horizontal="left" vertical="top" wrapText="1"/>
    </xf>
    <xf numFmtId="4" fontId="13" fillId="2" borderId="0" xfId="0" applyNumberFormat="1" applyFont="1" applyFill="1" applyAlignment="1">
      <alignment horizontal="right" vertical="top" shrinkToFit="1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1" fillId="0" borderId="0" xfId="0" applyFont="1"/>
    <xf numFmtId="0" fontId="18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1220950</xdr:colOff>
      <xdr:row>0</xdr:row>
      <xdr:rowOff>114690</xdr:rowOff>
    </xdr:from>
    <xdr:ext cx="1112675" cy="1228336"/>
    <xdr:pic>
      <xdr:nvPicPr>
        <xdr:cNvPr id="2" name="image2.png">
          <a:extLst>
            <a:ext uri="{FF2B5EF4-FFF2-40B4-BE49-F238E27FC236}">
              <a16:creationId xmlns:a16="http://schemas.microsoft.com/office/drawing/2014/main" id="{1AE2D7BF-3065-4CFE-B644-70F08D5CA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2525" y="114690"/>
          <a:ext cx="1112675" cy="122833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2019300</xdr:colOff>
      <xdr:row>5</xdr:row>
      <xdr:rowOff>209549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102A845D-5BDC-4D04-BD50-7A44AE89725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1717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0</xdr:row>
      <xdr:rowOff>86114</xdr:rowOff>
    </xdr:from>
    <xdr:ext cx="1495426" cy="1285485"/>
    <xdr:pic>
      <xdr:nvPicPr>
        <xdr:cNvPr id="2" name="image2.png">
          <a:extLst>
            <a:ext uri="{FF2B5EF4-FFF2-40B4-BE49-F238E27FC236}">
              <a16:creationId xmlns:a16="http://schemas.microsoft.com/office/drawing/2014/main" id="{82F5A1B0-A84F-4702-AB28-29DDE2618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86114"/>
          <a:ext cx="1495426" cy="128548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2724150</xdr:colOff>
      <xdr:row>5</xdr:row>
      <xdr:rowOff>142875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1560FD8D-425F-4565-8DDC-1D01268ECFE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161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6"/>
  <sheetViews>
    <sheetView topLeftCell="A22" zoomScaleNormal="100" workbookViewId="0">
      <selection activeCell="Z9" sqref="Z9"/>
    </sheetView>
  </sheetViews>
  <sheetFormatPr baseColWidth="10" defaultColWidth="8" defaultRowHeight="15" x14ac:dyDescent="0.25"/>
  <cols>
    <col min="1" max="1" width="74.7109375" style="17" customWidth="1"/>
    <col min="2" max="2" width="19.140625" style="17" customWidth="1"/>
    <col min="3" max="3" width="18" style="17" customWidth="1"/>
    <col min="4" max="4" width="20" style="17" hidden="1" customWidth="1"/>
    <col min="5" max="14" width="18" style="17" hidden="1" customWidth="1"/>
    <col min="15" max="15" width="16.7109375" style="17" hidden="1" customWidth="1"/>
    <col min="16" max="16" width="21.7109375" style="17" hidden="1" customWidth="1"/>
    <col min="17" max="17" width="20" style="17" hidden="1" customWidth="1"/>
    <col min="18" max="18" width="17.85546875" style="17" hidden="1" customWidth="1"/>
    <col min="19" max="19" width="24.42578125" style="17" hidden="1" customWidth="1"/>
    <col min="20" max="20" width="17.7109375" style="17" hidden="1" customWidth="1"/>
    <col min="21" max="21" width="23.28515625" style="17" hidden="1" customWidth="1"/>
    <col min="22" max="22" width="16.140625" style="17" hidden="1" customWidth="1"/>
    <col min="23" max="23" width="5" style="17" hidden="1" customWidth="1"/>
    <col min="24" max="16384" width="8" style="17"/>
  </cols>
  <sheetData>
    <row r="1" spans="1:23" s="1" customFormat="1" ht="23.25" customHeight="1" x14ac:dyDescent="0.25">
      <c r="A1" s="44" t="s">
        <v>0</v>
      </c>
      <c r="B1" s="44"/>
      <c r="C1" s="44"/>
    </row>
    <row r="2" spans="1:23" s="1" customFormat="1" ht="23.25" customHeight="1" x14ac:dyDescent="0.25">
      <c r="A2" s="44" t="s">
        <v>1</v>
      </c>
      <c r="B2" s="44"/>
      <c r="C2" s="44"/>
    </row>
    <row r="3" spans="1:23" s="2" customFormat="1" ht="23.25" x14ac:dyDescent="0.25">
      <c r="A3" s="44" t="s">
        <v>113</v>
      </c>
      <c r="B3" s="44"/>
      <c r="C3" s="4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3" s="2" customFormat="1" ht="23.25" customHeight="1" x14ac:dyDescent="0.25">
      <c r="A4" s="44" t="s">
        <v>2</v>
      </c>
      <c r="B4" s="44"/>
      <c r="C4" s="4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3" s="2" customFormat="1" ht="23.25" x14ac:dyDescent="0.25">
      <c r="A5" s="45" t="s">
        <v>3</v>
      </c>
      <c r="B5" s="45"/>
      <c r="C5" s="4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3" s="8" customFormat="1" ht="18.75" x14ac:dyDescent="0.25">
      <c r="A6" s="4"/>
      <c r="B6" s="46" t="s">
        <v>4</v>
      </c>
      <c r="C6" s="46"/>
      <c r="D6" s="47" t="s">
        <v>5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6"/>
      <c r="R6" s="6"/>
      <c r="S6" s="6"/>
      <c r="T6" s="6"/>
      <c r="U6" s="6"/>
      <c r="V6" s="6"/>
      <c r="W6" s="7"/>
    </row>
    <row r="7" spans="1:23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23" s="14" customFormat="1" ht="15.75" x14ac:dyDescent="0.25">
      <c r="A8" s="13" t="s">
        <v>22</v>
      </c>
      <c r="B8" s="13"/>
      <c r="C8" s="13"/>
      <c r="D8" s="13"/>
      <c r="E8" s="13"/>
    </row>
    <row r="9" spans="1:23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0</v>
      </c>
      <c r="E9" s="16">
        <f t="shared" ref="E9:P9" si="0">SUM(E10:E14)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23" ht="15.75" x14ac:dyDescent="0.25">
      <c r="A10" s="18" t="s">
        <v>24</v>
      </c>
      <c r="B10" s="19">
        <v>505019621</v>
      </c>
      <c r="C10" s="19">
        <v>498748008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23" ht="15.75" x14ac:dyDescent="0.25">
      <c r="A11" s="18" t="s">
        <v>25</v>
      </c>
      <c r="B11" s="19">
        <v>61000000</v>
      </c>
      <c r="C11" s="19">
        <v>67271613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3" ht="15.75" x14ac:dyDescent="0.25">
      <c r="A12" s="18" t="s">
        <v>26</v>
      </c>
      <c r="B12" s="20">
        <v>0</v>
      </c>
      <c r="C12" s="20">
        <v>0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23" ht="15.75" x14ac:dyDescent="0.25">
      <c r="A13" s="18" t="s">
        <v>27</v>
      </c>
      <c r="B13" s="19">
        <v>31700000</v>
      </c>
      <c r="C13" s="19">
        <v>31700000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23" ht="15.75" x14ac:dyDescent="0.25">
      <c r="A14" s="18" t="s">
        <v>28</v>
      </c>
      <c r="B14" s="19">
        <v>72700000</v>
      </c>
      <c r="C14" s="19">
        <v>72700000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23" ht="15.75" x14ac:dyDescent="0.25">
      <c r="A15" s="21" t="s">
        <v>29</v>
      </c>
      <c r="B15" s="16">
        <f>SUM(B16:B24)</f>
        <v>282398000</v>
      </c>
      <c r="C15" s="16">
        <f>SUM(C16:C24)</f>
        <v>187996000</v>
      </c>
      <c r="D15" s="16">
        <f t="shared" ref="D15:P15" si="1">SUM(D16:D24)</f>
        <v>0</v>
      </c>
      <c r="E15" s="16">
        <f t="shared" si="1"/>
        <v>0</v>
      </c>
      <c r="F15" s="16">
        <f t="shared" si="1"/>
        <v>0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0</v>
      </c>
      <c r="M15" s="16">
        <f t="shared" si="1"/>
        <v>0</v>
      </c>
      <c r="N15" s="16">
        <f t="shared" si="1"/>
        <v>0</v>
      </c>
      <c r="O15" s="16">
        <f t="shared" si="1"/>
        <v>0</v>
      </c>
      <c r="P15" s="16">
        <f t="shared" si="1"/>
        <v>0</v>
      </c>
    </row>
    <row r="16" spans="1:23" ht="15.75" x14ac:dyDescent="0.25">
      <c r="A16" s="18" t="s">
        <v>30</v>
      </c>
      <c r="B16" s="19">
        <v>36488000</v>
      </c>
      <c r="C16" s="19">
        <v>36488000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8200000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8000000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31450000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46000000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36</v>
      </c>
      <c r="B22" s="19">
        <v>77180000</v>
      </c>
      <c r="C22" s="19">
        <v>2248000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46610000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0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59650000</v>
      </c>
      <c r="D25" s="16">
        <f t="shared" ref="D25:P25" si="2">SUM(D26:D34)</f>
        <v>0</v>
      </c>
      <c r="E25" s="16">
        <f t="shared" si="2"/>
        <v>0</v>
      </c>
      <c r="F25" s="16">
        <f t="shared" si="2"/>
        <v>0</v>
      </c>
      <c r="G25" s="16">
        <f t="shared" si="2"/>
        <v>0</v>
      </c>
      <c r="H25" s="16">
        <f t="shared" si="2"/>
        <v>0</v>
      </c>
      <c r="I25" s="16">
        <f t="shared" si="2"/>
        <v>0</v>
      </c>
      <c r="J25" s="16">
        <f t="shared" si="2"/>
        <v>0</v>
      </c>
      <c r="K25" s="16">
        <f t="shared" si="2"/>
        <v>0</v>
      </c>
      <c r="L25" s="16">
        <f t="shared" si="2"/>
        <v>0</v>
      </c>
      <c r="M25" s="16">
        <f t="shared" si="2"/>
        <v>0</v>
      </c>
      <c r="N25" s="16">
        <f t="shared" si="2"/>
        <v>0</v>
      </c>
      <c r="O25" s="16">
        <f t="shared" si="2"/>
        <v>0</v>
      </c>
      <c r="P25" s="16">
        <f t="shared" si="2"/>
        <v>0</v>
      </c>
    </row>
    <row r="26" spans="1:16" ht="15.75" x14ac:dyDescent="0.25">
      <c r="A26" s="18" t="s">
        <v>40</v>
      </c>
      <c r="B26" s="19">
        <v>15630000</v>
      </c>
      <c r="C26" s="19">
        <v>9150000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41</v>
      </c>
      <c r="B27" s="19">
        <v>9800000</v>
      </c>
      <c r="C27" s="19">
        <v>3100000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42</v>
      </c>
      <c r="B28" s="19">
        <v>8235000</v>
      </c>
      <c r="C28" s="19">
        <v>1950000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43</v>
      </c>
      <c r="B29" s="19">
        <v>1260000</v>
      </c>
      <c r="C29" s="19">
        <v>150000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44</v>
      </c>
      <c r="B30" s="19">
        <v>1400000</v>
      </c>
      <c r="C30" s="19">
        <v>50000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45</v>
      </c>
      <c r="B31" s="19">
        <v>2500000</v>
      </c>
      <c r="C31" s="19">
        <v>400000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31.5" x14ac:dyDescent="0.25">
      <c r="A32" s="18" t="s">
        <v>46</v>
      </c>
      <c r="B32" s="19">
        <v>24605000</v>
      </c>
      <c r="C32" s="19">
        <v>23750000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25" ht="31.5" x14ac:dyDescent="0.25">
      <c r="A33" s="18" t="s">
        <v>47</v>
      </c>
      <c r="B33" s="20">
        <v>0</v>
      </c>
      <c r="C33" s="20">
        <v>0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25" ht="15.75" x14ac:dyDescent="0.25">
      <c r="A34" s="18" t="s">
        <v>48</v>
      </c>
      <c r="B34" s="19">
        <v>29400000</v>
      </c>
      <c r="C34" s="19">
        <v>21100000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25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3">SUM(D36:D42)</f>
        <v>0</v>
      </c>
      <c r="E35" s="22">
        <f t="shared" si="3"/>
        <v>0</v>
      </c>
      <c r="F35" s="16">
        <f t="shared" si="3"/>
        <v>0</v>
      </c>
      <c r="G35" s="16">
        <f t="shared" si="3"/>
        <v>0</v>
      </c>
      <c r="H35" s="16">
        <f t="shared" si="3"/>
        <v>0</v>
      </c>
      <c r="I35" s="16">
        <f t="shared" si="3"/>
        <v>0</v>
      </c>
      <c r="J35" s="16">
        <f t="shared" si="3"/>
        <v>0</v>
      </c>
      <c r="K35" s="16">
        <f t="shared" si="3"/>
        <v>0</v>
      </c>
      <c r="L35" s="16">
        <f t="shared" si="3"/>
        <v>0</v>
      </c>
      <c r="M35" s="16">
        <f t="shared" si="3"/>
        <v>0</v>
      </c>
      <c r="N35" s="16">
        <f t="shared" si="3"/>
        <v>0</v>
      </c>
      <c r="O35" s="16">
        <f t="shared" si="3"/>
        <v>0</v>
      </c>
      <c r="P35" s="16">
        <f t="shared" si="3"/>
        <v>0</v>
      </c>
    </row>
    <row r="36" spans="1:25" ht="15.75" x14ac:dyDescent="0.25">
      <c r="A36" s="18" t="s">
        <v>50</v>
      </c>
      <c r="B36" s="19">
        <v>500000</v>
      </c>
      <c r="C36" s="20">
        <v>0</v>
      </c>
      <c r="D36" s="20"/>
      <c r="E36" s="20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5" ht="15.75" x14ac:dyDescent="0.25">
      <c r="A37" s="18" t="s">
        <v>51</v>
      </c>
      <c r="B37" s="20">
        <v>0</v>
      </c>
      <c r="C37" s="20">
        <v>0</v>
      </c>
      <c r="D37" s="20"/>
      <c r="E37" s="20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Y37" s="19"/>
    </row>
    <row r="38" spans="1:25" ht="15.75" x14ac:dyDescent="0.25">
      <c r="A38" s="18" t="s">
        <v>52</v>
      </c>
      <c r="B38" s="20">
        <v>0</v>
      </c>
      <c r="C38" s="20">
        <v>0</v>
      </c>
      <c r="D38" s="20"/>
      <c r="E38" s="20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5" ht="31.5" x14ac:dyDescent="0.25">
      <c r="A39" s="18" t="s">
        <v>53</v>
      </c>
      <c r="B39" s="20">
        <v>0</v>
      </c>
      <c r="C39" s="20">
        <v>0</v>
      </c>
      <c r="D39" s="20"/>
      <c r="E39" s="20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5" ht="31.5" x14ac:dyDescent="0.25">
      <c r="A40" s="18" t="s">
        <v>54</v>
      </c>
      <c r="B40" s="20">
        <v>0</v>
      </c>
      <c r="C40" s="20">
        <v>0</v>
      </c>
      <c r="D40" s="20"/>
      <c r="E40" s="20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5" ht="15.75" x14ac:dyDescent="0.25">
      <c r="A41" s="18" t="s">
        <v>55</v>
      </c>
      <c r="B41" s="20">
        <v>0</v>
      </c>
      <c r="C41" s="20">
        <v>0</v>
      </c>
      <c r="D41" s="20"/>
      <c r="E41" s="20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5" ht="15.75" x14ac:dyDescent="0.25">
      <c r="A42" s="18" t="s">
        <v>56</v>
      </c>
      <c r="B42" s="20">
        <v>0</v>
      </c>
      <c r="C42" s="20">
        <v>0</v>
      </c>
      <c r="D42" s="20"/>
      <c r="E42" s="20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25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4">SUM(D44:D50)</f>
        <v>0</v>
      </c>
      <c r="E43" s="22">
        <f t="shared" si="4"/>
        <v>0</v>
      </c>
      <c r="F43" s="16">
        <f t="shared" si="4"/>
        <v>0</v>
      </c>
      <c r="G43" s="16">
        <f t="shared" si="4"/>
        <v>0</v>
      </c>
      <c r="H43" s="16">
        <f t="shared" si="4"/>
        <v>0</v>
      </c>
      <c r="I43" s="16">
        <f t="shared" si="4"/>
        <v>0</v>
      </c>
      <c r="J43" s="16">
        <f t="shared" si="4"/>
        <v>0</v>
      </c>
      <c r="K43" s="16">
        <f t="shared" si="4"/>
        <v>0</v>
      </c>
      <c r="L43" s="16">
        <f t="shared" si="4"/>
        <v>0</v>
      </c>
      <c r="M43" s="16">
        <f t="shared" si="4"/>
        <v>0</v>
      </c>
      <c r="N43" s="16">
        <f t="shared" si="4"/>
        <v>0</v>
      </c>
      <c r="O43" s="16">
        <f t="shared" si="4"/>
        <v>0</v>
      </c>
      <c r="P43" s="16">
        <f t="shared" si="4"/>
        <v>0</v>
      </c>
    </row>
    <row r="44" spans="1:25" ht="15.75" x14ac:dyDescent="0.25">
      <c r="A44" s="18" t="s">
        <v>58</v>
      </c>
      <c r="B44" s="20">
        <v>0</v>
      </c>
      <c r="C44" s="20">
        <v>0</v>
      </c>
      <c r="D44" s="20"/>
      <c r="E44" s="20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25" ht="15.75" x14ac:dyDescent="0.25">
      <c r="A45" s="18" t="s">
        <v>59</v>
      </c>
      <c r="B45" s="20">
        <v>0</v>
      </c>
      <c r="C45" s="20">
        <v>0</v>
      </c>
      <c r="D45" s="20"/>
      <c r="E45" s="20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25" ht="15.75" x14ac:dyDescent="0.25">
      <c r="A46" s="18" t="s">
        <v>60</v>
      </c>
      <c r="B46" s="20">
        <v>0</v>
      </c>
      <c r="C46" s="20">
        <v>0</v>
      </c>
      <c r="D46" s="20"/>
      <c r="E46" s="20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25" ht="31.5" x14ac:dyDescent="0.25">
      <c r="A47" s="18" t="s">
        <v>61</v>
      </c>
      <c r="B47" s="20">
        <v>0</v>
      </c>
      <c r="C47" s="20">
        <v>0</v>
      </c>
      <c r="D47" s="20"/>
      <c r="E47" s="20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25" ht="31.5" x14ac:dyDescent="0.25">
      <c r="A48" s="18" t="s">
        <v>62</v>
      </c>
      <c r="B48" s="20">
        <v>0</v>
      </c>
      <c r="C48" s="20">
        <v>0</v>
      </c>
      <c r="D48" s="20"/>
      <c r="E48" s="20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23" ht="15.75" x14ac:dyDescent="0.25">
      <c r="A49" s="18" t="s">
        <v>63</v>
      </c>
      <c r="B49" s="20">
        <v>0</v>
      </c>
      <c r="C49" s="20">
        <v>0</v>
      </c>
      <c r="D49" s="20"/>
      <c r="E49" s="20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23" ht="15.75" x14ac:dyDescent="0.25">
      <c r="A50" s="18" t="s">
        <v>64</v>
      </c>
      <c r="B50" s="20">
        <v>0</v>
      </c>
      <c r="C50" s="20">
        <v>0</v>
      </c>
      <c r="D50" s="20"/>
      <c r="E50" s="20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23" ht="15.75" x14ac:dyDescent="0.25">
      <c r="A51" s="21" t="s">
        <v>65</v>
      </c>
      <c r="B51" s="16">
        <f>SUM(B52:B60)</f>
        <v>104152479</v>
      </c>
      <c r="C51" s="16">
        <f>SUM(C52:C60)</f>
        <v>101322000</v>
      </c>
      <c r="D51" s="16">
        <f t="shared" ref="D51:K51" si="5">SUM(D52:D60)</f>
        <v>0</v>
      </c>
      <c r="E51" s="16">
        <f t="shared" si="5"/>
        <v>0</v>
      </c>
      <c r="F51" s="16">
        <f t="shared" si="5"/>
        <v>0</v>
      </c>
      <c r="G51" s="16">
        <f>SUM(G52:G60)</f>
        <v>0</v>
      </c>
      <c r="H51" s="16">
        <f t="shared" si="5"/>
        <v>0</v>
      </c>
      <c r="I51" s="16">
        <f t="shared" si="5"/>
        <v>0</v>
      </c>
      <c r="J51" s="16">
        <f t="shared" si="5"/>
        <v>0</v>
      </c>
      <c r="K51" s="16">
        <f t="shared" si="5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23" ht="15.75" x14ac:dyDescent="0.25">
      <c r="A52" s="18" t="s">
        <v>66</v>
      </c>
      <c r="B52" s="19">
        <v>102012479</v>
      </c>
      <c r="C52" s="19">
        <v>50500000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23" ht="15.75" x14ac:dyDescent="0.25">
      <c r="A53" s="18" t="s">
        <v>67</v>
      </c>
      <c r="B53" s="19">
        <v>610000</v>
      </c>
      <c r="C53" s="19">
        <v>5000000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23" ht="15.75" x14ac:dyDescent="0.25">
      <c r="A54" s="18" t="s">
        <v>68</v>
      </c>
      <c r="B54" s="19">
        <v>20000</v>
      </c>
      <c r="C54" s="19">
        <v>12800000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23" ht="15.75" x14ac:dyDescent="0.25">
      <c r="A55" s="18" t="s">
        <v>69</v>
      </c>
      <c r="B55" s="19">
        <v>80000</v>
      </c>
      <c r="C55" s="19">
        <v>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23" ht="15.75" x14ac:dyDescent="0.25">
      <c r="A56" s="18" t="s">
        <v>70</v>
      </c>
      <c r="B56" s="19">
        <v>930000</v>
      </c>
      <c r="C56" s="19">
        <v>26022000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23" ht="15.75" x14ac:dyDescent="0.25">
      <c r="A57" s="18" t="s">
        <v>71</v>
      </c>
      <c r="B57" s="19">
        <v>300000</v>
      </c>
      <c r="C57" s="19">
        <v>6000000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23" ht="15.75" x14ac:dyDescent="0.25">
      <c r="A58" s="18" t="s">
        <v>72</v>
      </c>
      <c r="B58" s="20">
        <v>0</v>
      </c>
      <c r="C58" s="20">
        <v>0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23" ht="15.75" x14ac:dyDescent="0.25">
      <c r="A59" s="18" t="s">
        <v>73</v>
      </c>
      <c r="B59" s="19">
        <v>200000</v>
      </c>
      <c r="C59" s="19">
        <v>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23" ht="31.5" x14ac:dyDescent="0.25">
      <c r="A60" s="18" t="s">
        <v>74</v>
      </c>
      <c r="B60" s="20">
        <v>0</v>
      </c>
      <c r="C60" s="19">
        <v>1000000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23" ht="15.75" x14ac:dyDescent="0.25">
      <c r="A61" s="21" t="s">
        <v>75</v>
      </c>
      <c r="B61" s="16">
        <f>SUM(B62:B65)</f>
        <v>0</v>
      </c>
      <c r="C61" s="16">
        <f>SUM(C62:C65)</f>
        <v>130912479</v>
      </c>
      <c r="D61" s="22">
        <f t="shared" ref="D61:W61" si="6">SUM(D62:D65)</f>
        <v>0</v>
      </c>
      <c r="E61" s="22">
        <f t="shared" si="6"/>
        <v>0</v>
      </c>
      <c r="F61" s="16">
        <f t="shared" si="6"/>
        <v>0</v>
      </c>
      <c r="G61" s="16">
        <f t="shared" si="6"/>
        <v>0</v>
      </c>
      <c r="H61" s="16">
        <f t="shared" si="6"/>
        <v>0</v>
      </c>
      <c r="I61" s="16">
        <f t="shared" si="6"/>
        <v>0</v>
      </c>
      <c r="J61" s="16">
        <f t="shared" si="6"/>
        <v>0</v>
      </c>
      <c r="K61" s="16">
        <f t="shared" si="6"/>
        <v>0</v>
      </c>
      <c r="L61" s="16">
        <f t="shared" si="6"/>
        <v>0</v>
      </c>
      <c r="M61" s="16">
        <f t="shared" si="6"/>
        <v>0</v>
      </c>
      <c r="N61" s="16">
        <f t="shared" si="6"/>
        <v>0</v>
      </c>
      <c r="O61" s="16">
        <f t="shared" si="6"/>
        <v>0</v>
      </c>
      <c r="P61" s="16">
        <f t="shared" si="6"/>
        <v>0</v>
      </c>
      <c r="Q61" s="16">
        <f t="shared" si="6"/>
        <v>0</v>
      </c>
      <c r="R61" s="16">
        <f t="shared" si="6"/>
        <v>0</v>
      </c>
      <c r="S61" s="16">
        <f t="shared" si="6"/>
        <v>0</v>
      </c>
      <c r="T61" s="16">
        <f t="shared" si="6"/>
        <v>0</v>
      </c>
      <c r="U61" s="16">
        <f t="shared" si="6"/>
        <v>0</v>
      </c>
      <c r="V61" s="16">
        <f t="shared" si="6"/>
        <v>0</v>
      </c>
      <c r="W61" s="16">
        <f t="shared" si="6"/>
        <v>0</v>
      </c>
    </row>
    <row r="62" spans="1:23" ht="15.75" x14ac:dyDescent="0.25">
      <c r="A62" s="18" t="s">
        <v>76</v>
      </c>
      <c r="B62" s="19">
        <v>0</v>
      </c>
      <c r="C62" s="19">
        <v>130912479</v>
      </c>
      <c r="D62" s="20"/>
      <c r="E62" s="20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23" ht="15.75" x14ac:dyDescent="0.25">
      <c r="A63" s="18" t="s">
        <v>77</v>
      </c>
      <c r="B63" s="20">
        <v>0</v>
      </c>
      <c r="C63" s="20">
        <v>0</v>
      </c>
      <c r="D63" s="20"/>
      <c r="E63" s="20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23" ht="15.75" x14ac:dyDescent="0.25">
      <c r="A64" s="18" t="s">
        <v>78</v>
      </c>
      <c r="B64" s="20">
        <v>0</v>
      </c>
      <c r="C64" s="20">
        <v>0</v>
      </c>
      <c r="D64" s="20"/>
      <c r="E64" s="20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23" ht="31.5" x14ac:dyDescent="0.25">
      <c r="A65" s="18" t="s">
        <v>79</v>
      </c>
      <c r="B65" s="20">
        <v>0</v>
      </c>
      <c r="C65" s="20">
        <v>0</v>
      </c>
      <c r="D65" s="20"/>
      <c r="E65" s="20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23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7">SUM(D67:D68)</f>
        <v>0</v>
      </c>
      <c r="E66" s="22">
        <f t="shared" si="7"/>
        <v>0</v>
      </c>
      <c r="F66" s="16">
        <f t="shared" si="7"/>
        <v>0</v>
      </c>
      <c r="G66" s="16">
        <f t="shared" si="7"/>
        <v>0</v>
      </c>
      <c r="H66" s="16">
        <f t="shared" si="7"/>
        <v>0</v>
      </c>
      <c r="I66" s="16">
        <f t="shared" si="7"/>
        <v>0</v>
      </c>
      <c r="J66" s="16">
        <f t="shared" si="7"/>
        <v>0</v>
      </c>
      <c r="K66" s="16">
        <f t="shared" si="7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23" ht="15.75" x14ac:dyDescent="0.25">
      <c r="A67" s="18" t="s">
        <v>81</v>
      </c>
      <c r="B67" s="20">
        <v>0</v>
      </c>
      <c r="C67" s="20">
        <v>0</v>
      </c>
      <c r="D67" s="20"/>
      <c r="E67" s="20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23" ht="15.75" x14ac:dyDescent="0.25">
      <c r="A68" s="18" t="s">
        <v>82</v>
      </c>
      <c r="B68" s="20">
        <v>0</v>
      </c>
      <c r="C68" s="20">
        <v>0</v>
      </c>
      <c r="D68" s="20"/>
      <c r="E68" s="20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23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8">SUM(D70:D72)</f>
        <v>0</v>
      </c>
      <c r="E69" s="22">
        <f t="shared" si="8"/>
        <v>0</v>
      </c>
      <c r="F69" s="22">
        <f t="shared" si="8"/>
        <v>0</v>
      </c>
      <c r="G69" s="22">
        <f>SUM(G70:G72)</f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2">
        <f t="shared" si="8"/>
        <v>0</v>
      </c>
      <c r="M69" s="22">
        <f t="shared" si="8"/>
        <v>0</v>
      </c>
      <c r="N69" s="22">
        <f t="shared" si="8"/>
        <v>0</v>
      </c>
      <c r="O69" s="22">
        <f t="shared" si="8"/>
        <v>0</v>
      </c>
      <c r="P69" s="22">
        <f t="shared" si="8"/>
        <v>0</v>
      </c>
    </row>
    <row r="70" spans="1:23" ht="15.75" x14ac:dyDescent="0.25">
      <c r="A70" s="18" t="s">
        <v>84</v>
      </c>
      <c r="B70" s="20">
        <v>0</v>
      </c>
      <c r="C70" s="20">
        <v>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23" ht="15.75" x14ac:dyDescent="0.25">
      <c r="A71" s="18" t="s">
        <v>85</v>
      </c>
      <c r="B71" s="20">
        <v>0</v>
      </c>
      <c r="C71" s="20">
        <v>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23" ht="15.75" x14ac:dyDescent="0.25">
      <c r="A72" s="23" t="s">
        <v>86</v>
      </c>
      <c r="B72" s="24">
        <v>0</v>
      </c>
      <c r="C72" s="24">
        <v>0</v>
      </c>
      <c r="D72" s="24"/>
      <c r="E72" s="24"/>
      <c r="F72" s="24"/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23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9">SUM(D9+D15+D25+D35+D43+D51+D66+D70)</f>
        <v>0</v>
      </c>
      <c r="E73" s="26">
        <f t="shared" si="9"/>
        <v>0</v>
      </c>
      <c r="F73" s="26">
        <f t="shared" si="9"/>
        <v>0</v>
      </c>
      <c r="G73" s="26">
        <f t="shared" si="9"/>
        <v>0</v>
      </c>
      <c r="H73" s="26">
        <f t="shared" si="9"/>
        <v>0</v>
      </c>
      <c r="I73" s="26">
        <f t="shared" si="9"/>
        <v>0</v>
      </c>
      <c r="J73" s="26">
        <f t="shared" si="9"/>
        <v>0</v>
      </c>
      <c r="K73" s="26">
        <f t="shared" si="9"/>
        <v>0</v>
      </c>
      <c r="L73" s="26">
        <f t="shared" si="9"/>
        <v>0</v>
      </c>
      <c r="M73" s="26">
        <f t="shared" si="9"/>
        <v>0</v>
      </c>
      <c r="N73" s="26">
        <f t="shared" si="9"/>
        <v>0</v>
      </c>
      <c r="O73" s="26">
        <f t="shared" si="9"/>
        <v>0</v>
      </c>
      <c r="P73" s="26">
        <f t="shared" si="9"/>
        <v>0</v>
      </c>
    </row>
    <row r="74" spans="1:23" ht="15.75" x14ac:dyDescent="0.25">
      <c r="A74" s="27" t="s">
        <v>88</v>
      </c>
      <c r="B74" s="28">
        <v>0</v>
      </c>
      <c r="C74" s="28">
        <v>0</v>
      </c>
      <c r="D74" s="28">
        <f t="shared" ref="D74:G74" si="10">SUM(D75+D78+D81)</f>
        <v>0</v>
      </c>
      <c r="E74" s="28">
        <f t="shared" si="10"/>
        <v>0</v>
      </c>
      <c r="F74" s="28">
        <f t="shared" si="10"/>
        <v>0</v>
      </c>
      <c r="G74" s="28">
        <f t="shared" si="10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23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1">SUM(D76:D77)</f>
        <v>0</v>
      </c>
      <c r="E75" s="30">
        <f t="shared" si="11"/>
        <v>0</v>
      </c>
      <c r="F75" s="16">
        <f t="shared" si="11"/>
        <v>0</v>
      </c>
      <c r="G75" s="16">
        <f t="shared" si="11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</row>
    <row r="76" spans="1:23" ht="15.75" x14ac:dyDescent="0.25">
      <c r="A76" s="18" t="s">
        <v>90</v>
      </c>
      <c r="B76" s="20">
        <v>0</v>
      </c>
      <c r="C76" s="20">
        <v>0</v>
      </c>
      <c r="D76" s="20">
        <f t="shared" ref="D76:E77" si="12">SUM(E76:P76)</f>
        <v>0</v>
      </c>
      <c r="E76" s="20">
        <f t="shared" si="12"/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23" ht="15.75" x14ac:dyDescent="0.25">
      <c r="A77" s="18" t="s">
        <v>91</v>
      </c>
      <c r="B77" s="20">
        <v>0</v>
      </c>
      <c r="C77" s="20">
        <v>0</v>
      </c>
      <c r="D77" s="20">
        <f t="shared" si="12"/>
        <v>0</v>
      </c>
      <c r="E77" s="20">
        <f t="shared" si="12"/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23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13">SUM(E79:E80)</f>
        <v>0</v>
      </c>
      <c r="F78" s="16">
        <f t="shared" si="13"/>
        <v>0</v>
      </c>
      <c r="G78" s="16">
        <f t="shared" si="13"/>
        <v>0</v>
      </c>
      <c r="H78" s="16">
        <f t="shared" si="13"/>
        <v>0</v>
      </c>
      <c r="I78" s="16">
        <f t="shared" si="13"/>
        <v>0</v>
      </c>
      <c r="J78" s="16">
        <f t="shared" si="13"/>
        <v>0</v>
      </c>
      <c r="K78" s="16">
        <f t="shared" si="13"/>
        <v>0</v>
      </c>
      <c r="L78" s="16">
        <f t="shared" si="13"/>
        <v>0</v>
      </c>
      <c r="M78" s="16">
        <f t="shared" si="13"/>
        <v>0</v>
      </c>
      <c r="N78" s="16">
        <f t="shared" si="13"/>
        <v>0</v>
      </c>
      <c r="O78" s="16">
        <f t="shared" si="13"/>
        <v>0</v>
      </c>
      <c r="P78" s="16">
        <f t="shared" si="13"/>
        <v>0</v>
      </c>
    </row>
    <row r="79" spans="1:23" ht="15.75" x14ac:dyDescent="0.25">
      <c r="A79" s="18" t="s">
        <v>93</v>
      </c>
      <c r="B79" s="20">
        <v>0</v>
      </c>
      <c r="C79" s="20">
        <v>0</v>
      </c>
      <c r="D79" s="20">
        <f t="shared" ref="D79:D80" si="14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23" ht="15.75" x14ac:dyDescent="0.25">
      <c r="A80" s="18" t="s">
        <v>94</v>
      </c>
      <c r="B80" s="20">
        <v>0</v>
      </c>
      <c r="C80" s="20">
        <v>0</v>
      </c>
      <c r="D80" s="20">
        <f t="shared" si="14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15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16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17">SUM(E75+E78+E81)</f>
        <v>0</v>
      </c>
      <c r="F83" s="31">
        <f t="shared" si="17"/>
        <v>0</v>
      </c>
      <c r="G83" s="31">
        <f t="shared" si="17"/>
        <v>0</v>
      </c>
      <c r="H83" s="31">
        <f t="shared" si="17"/>
        <v>0</v>
      </c>
      <c r="I83" s="31">
        <f t="shared" si="17"/>
        <v>0</v>
      </c>
      <c r="J83" s="31">
        <f t="shared" si="17"/>
        <v>0</v>
      </c>
      <c r="K83" s="31">
        <f t="shared" si="17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18">SUM(D73+D83)</f>
        <v>0</v>
      </c>
      <c r="E84" s="33">
        <f t="shared" si="18"/>
        <v>0</v>
      </c>
      <c r="F84" s="33">
        <f t="shared" si="18"/>
        <v>0</v>
      </c>
      <c r="G84" s="33">
        <f t="shared" si="18"/>
        <v>0</v>
      </c>
      <c r="H84" s="33">
        <f t="shared" si="18"/>
        <v>0</v>
      </c>
      <c r="I84" s="33">
        <f t="shared" si="18"/>
        <v>0</v>
      </c>
      <c r="J84" s="33">
        <f t="shared" si="18"/>
        <v>0</v>
      </c>
      <c r="K84" s="33">
        <f t="shared" si="18"/>
        <v>0</v>
      </c>
      <c r="L84" s="33">
        <f t="shared" si="18"/>
        <v>0</v>
      </c>
      <c r="M84" s="33">
        <f t="shared" si="18"/>
        <v>0</v>
      </c>
      <c r="N84" s="33">
        <f t="shared" si="18"/>
        <v>0</v>
      </c>
      <c r="O84" s="33">
        <f t="shared" si="18"/>
        <v>0</v>
      </c>
      <c r="P84" s="33">
        <f t="shared" si="18"/>
        <v>0</v>
      </c>
    </row>
    <row r="85" spans="1:16" x14ac:dyDescent="0.25">
      <c r="A85" s="49" t="s">
        <v>99</v>
      </c>
      <c r="B85" s="49"/>
      <c r="C85" s="49"/>
    </row>
    <row r="86" spans="1:16" x14ac:dyDescent="0.25">
      <c r="A86" s="43" t="s">
        <v>100</v>
      </c>
      <c r="B86" s="43"/>
      <c r="C86" s="43"/>
      <c r="D86" s="35"/>
    </row>
    <row r="87" spans="1:16" x14ac:dyDescent="0.25">
      <c r="A87" s="49" t="s">
        <v>101</v>
      </c>
      <c r="B87" s="49"/>
      <c r="C87" s="49"/>
      <c r="D87" s="36"/>
    </row>
    <row r="88" spans="1:16" ht="28.5" customHeight="1" x14ac:dyDescent="0.25">
      <c r="A88" s="49" t="s">
        <v>102</v>
      </c>
      <c r="B88" s="49"/>
      <c r="C88" s="49"/>
      <c r="D88" s="36"/>
    </row>
    <row r="89" spans="1:16" x14ac:dyDescent="0.25">
      <c r="A89" s="43" t="s">
        <v>103</v>
      </c>
      <c r="B89" s="43"/>
      <c r="C89" s="43"/>
      <c r="D89" s="35"/>
    </row>
    <row r="90" spans="1:16" x14ac:dyDescent="0.25">
      <c r="A90" s="49" t="s">
        <v>104</v>
      </c>
      <c r="B90" s="49"/>
      <c r="C90" s="49"/>
      <c r="D90" s="37"/>
    </row>
    <row r="91" spans="1:16" x14ac:dyDescent="0.25">
      <c r="A91" s="49" t="s">
        <v>105</v>
      </c>
      <c r="B91" s="49"/>
      <c r="C91" s="49"/>
      <c r="D91" s="36"/>
    </row>
    <row r="92" spans="1:16" x14ac:dyDescent="0.25">
      <c r="A92" s="38"/>
      <c r="B92"/>
      <c r="C92"/>
      <c r="D92" s="36"/>
    </row>
    <row r="93" spans="1:16" x14ac:dyDescent="0.25">
      <c r="A93" s="39" t="s">
        <v>106</v>
      </c>
      <c r="B93" s="50" t="s">
        <v>107</v>
      </c>
      <c r="C93" s="50"/>
      <c r="E93" s="40"/>
      <c r="F93" s="40"/>
      <c r="G93" s="40"/>
      <c r="H93" s="40"/>
      <c r="I93" s="40"/>
      <c r="J93" s="40"/>
      <c r="K93" s="40"/>
      <c r="L93" s="40"/>
      <c r="M93" s="51" t="s">
        <v>108</v>
      </c>
      <c r="N93" s="51"/>
      <c r="O93" s="51"/>
      <c r="P93" s="51"/>
    </row>
    <row r="94" spans="1:16" x14ac:dyDescent="0.25">
      <c r="A94" s="39" t="s">
        <v>109</v>
      </c>
      <c r="B94" s="50" t="s">
        <v>110</v>
      </c>
      <c r="C94" s="50"/>
      <c r="E94" s="39"/>
      <c r="F94" s="39"/>
      <c r="H94" s="39"/>
      <c r="J94" s="39"/>
      <c r="K94" s="39"/>
      <c r="L94" s="39"/>
      <c r="M94" s="50" t="s">
        <v>110</v>
      </c>
      <c r="N94" s="50"/>
      <c r="O94" s="50"/>
      <c r="P94" s="50"/>
    </row>
    <row r="95" spans="1:16" x14ac:dyDescent="0.25">
      <c r="A95" s="39" t="s">
        <v>111</v>
      </c>
      <c r="B95" s="50" t="s">
        <v>112</v>
      </c>
      <c r="C95" s="50"/>
      <c r="E95" s="39"/>
      <c r="F95" s="39"/>
      <c r="H95" s="39"/>
      <c r="J95" s="39"/>
      <c r="K95" s="39"/>
      <c r="L95" s="39"/>
      <c r="M95" s="50" t="s">
        <v>112</v>
      </c>
      <c r="N95" s="50"/>
      <c r="O95" s="50"/>
      <c r="P95" s="50"/>
    </row>
    <row r="96" spans="1:16" x14ac:dyDescent="0.25">
      <c r="F96" s="41"/>
    </row>
  </sheetData>
  <sheetProtection algorithmName="SHA-512" hashValue="nODLMsPPS1lWEleQm3QwL0TDGPvkkF/DprZ+vgcabNqLgHNdcuWdYKWdxh0cStqItIrkFkDcJjJ8AvjDHGoohw==" saltValue="pG0/qE7P1Rmbn68Tctp8Jw==" spinCount="100000" sheet="1" formatCells="0" formatColumns="0" formatRows="0" insertColumns="0" insertRows="0" insertHyperlinks="0" deleteColumns="0" deleteRows="0" sort="0" autoFilter="0" pivotTables="0"/>
  <mergeCells count="20">
    <mergeCell ref="B95:C95"/>
    <mergeCell ref="M95:P95"/>
    <mergeCell ref="A90:C90"/>
    <mergeCell ref="A91:C91"/>
    <mergeCell ref="B93:C93"/>
    <mergeCell ref="M93:P93"/>
    <mergeCell ref="B94:C94"/>
    <mergeCell ref="M94:P94"/>
    <mergeCell ref="D6:P6"/>
    <mergeCell ref="A85:C85"/>
    <mergeCell ref="A86:C86"/>
    <mergeCell ref="A87:C87"/>
    <mergeCell ref="A88:C88"/>
    <mergeCell ref="A89:C89"/>
    <mergeCell ref="A1:C1"/>
    <mergeCell ref="A2:C2"/>
    <mergeCell ref="A3:C3"/>
    <mergeCell ref="A4:C4"/>
    <mergeCell ref="A5:C5"/>
    <mergeCell ref="B6:C6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21EF-BF54-4FF4-81F5-7EA5E18A651B}">
  <dimension ref="A1:R100"/>
  <sheetViews>
    <sheetView tabSelected="1" topLeftCell="A66" zoomScaleNormal="100" workbookViewId="0">
      <selection activeCell="T81" sqref="T81"/>
    </sheetView>
  </sheetViews>
  <sheetFormatPr baseColWidth="10" defaultColWidth="8" defaultRowHeight="15" x14ac:dyDescent="0.25"/>
  <cols>
    <col min="1" max="1" width="84.85546875" style="17" bestFit="1" customWidth="1"/>
    <col min="2" max="3" width="17.140625" style="17" bestFit="1" customWidth="1"/>
    <col min="4" max="4" width="17.140625" style="17" customWidth="1"/>
    <col min="5" max="5" width="14.140625" style="17" bestFit="1" customWidth="1"/>
    <col min="6" max="6" width="12.85546875" style="17" hidden="1" customWidth="1"/>
    <col min="7" max="7" width="11.140625" style="17" hidden="1" customWidth="1"/>
    <col min="8" max="8" width="9.42578125" style="17" hidden="1" customWidth="1"/>
    <col min="9" max="9" width="10.28515625" style="17" hidden="1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4" t="s">
        <v>0</v>
      </c>
      <c r="B1" s="44"/>
      <c r="C1" s="44"/>
      <c r="D1" s="44"/>
      <c r="E1" s="44"/>
    </row>
    <row r="2" spans="1:16" s="1" customFormat="1" ht="23.25" customHeight="1" x14ac:dyDescent="0.25">
      <c r="A2" s="44" t="s">
        <v>1</v>
      </c>
      <c r="B2" s="44"/>
      <c r="C2" s="44"/>
      <c r="D2" s="44"/>
      <c r="E2" s="44"/>
    </row>
    <row r="3" spans="1:16" s="2" customFormat="1" ht="23.25" x14ac:dyDescent="0.25">
      <c r="A3" s="44" t="s">
        <v>113</v>
      </c>
      <c r="B3" s="44"/>
      <c r="C3" s="44"/>
      <c r="D3" s="44"/>
      <c r="E3" s="44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4" t="s">
        <v>2</v>
      </c>
      <c r="B4" s="44"/>
      <c r="C4" s="44"/>
      <c r="D4" s="44"/>
      <c r="E4" s="44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45" t="s">
        <v>3</v>
      </c>
      <c r="B5" s="45"/>
      <c r="C5" s="45"/>
      <c r="D5" s="45"/>
      <c r="E5" s="45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46" t="s">
        <v>4</v>
      </c>
      <c r="C6" s="46"/>
      <c r="D6" s="46" t="s">
        <v>5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5"/>
    </row>
    <row r="7" spans="1:16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16" s="14" customFormat="1" ht="15.75" x14ac:dyDescent="0.25">
      <c r="A8" s="13" t="s">
        <v>22</v>
      </c>
      <c r="B8" s="13"/>
      <c r="C8" s="13"/>
      <c r="D8" s="13"/>
      <c r="E8" s="13"/>
    </row>
    <row r="9" spans="1:16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26933507.849999998</v>
      </c>
      <c r="E9" s="16">
        <f t="shared" ref="E9:P9" si="0">SUM(E10:E14)</f>
        <v>26933507.849999998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24</v>
      </c>
      <c r="B10" s="19">
        <v>505019621</v>
      </c>
      <c r="C10" s="19">
        <v>498748008</v>
      </c>
      <c r="D10" s="19">
        <f>SUM(E10:P10)</f>
        <v>22756699.989999998</v>
      </c>
      <c r="E10" s="19">
        <v>22756699.989999998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25</v>
      </c>
      <c r="B11" s="19">
        <v>61000000</v>
      </c>
      <c r="C11" s="19">
        <v>67271613</v>
      </c>
      <c r="D11" s="19">
        <f t="shared" ref="D11:D14" si="1">SUM(E11:P11)</f>
        <v>1260000</v>
      </c>
      <c r="E11" s="19">
        <v>1260000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26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27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28</v>
      </c>
      <c r="B14" s="19">
        <v>72700000</v>
      </c>
      <c r="C14" s="19">
        <v>72700000</v>
      </c>
      <c r="D14" s="19">
        <f t="shared" si="1"/>
        <v>2916807.86</v>
      </c>
      <c r="E14" s="19">
        <v>2916807.86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29</v>
      </c>
      <c r="B15" s="16">
        <f>SUM(B16:B24)</f>
        <v>282398000</v>
      </c>
      <c r="C15" s="16">
        <f>SUM(C16:C24)</f>
        <v>187996000</v>
      </c>
      <c r="D15" s="16">
        <f t="shared" ref="D15:P15" si="2">SUM(D16:D24)</f>
        <v>6038640.4899999993</v>
      </c>
      <c r="E15" s="16">
        <f t="shared" si="2"/>
        <v>6038640.4899999993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30</v>
      </c>
      <c r="B16" s="19">
        <v>36488000</v>
      </c>
      <c r="C16" s="19">
        <v>36488000</v>
      </c>
      <c r="D16" s="19">
        <f>SUM(E16:P16)</f>
        <v>526273.93000000005</v>
      </c>
      <c r="E16" s="19">
        <v>526273.93000000005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>
        <f t="shared" ref="D17:D24" si="3">SUM(E17:P17)</f>
        <v>0</v>
      </c>
      <c r="E17" s="19"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31450000</v>
      </c>
      <c r="D20" s="19">
        <f t="shared" si="3"/>
        <v>0</v>
      </c>
      <c r="E20" s="19">
        <v>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46000000</v>
      </c>
      <c r="D21" s="19">
        <f t="shared" si="3"/>
        <v>5512366.5599999996</v>
      </c>
      <c r="E21" s="19">
        <v>5512366.5599999996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36</v>
      </c>
      <c r="B22" s="19">
        <v>77180000</v>
      </c>
      <c r="C22" s="19">
        <v>2248000</v>
      </c>
      <c r="D22" s="19">
        <f t="shared" si="3"/>
        <v>0</v>
      </c>
      <c r="E22" s="19">
        <v>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46610000</v>
      </c>
      <c r="D23" s="19">
        <f t="shared" si="3"/>
        <v>0</v>
      </c>
      <c r="E23" s="19">
        <v>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1052000</v>
      </c>
      <c r="E25" s="16">
        <f t="shared" si="4"/>
        <v>1052000</v>
      </c>
      <c r="F25" s="16">
        <f t="shared" si="4"/>
        <v>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75" x14ac:dyDescent="0.25">
      <c r="A26" s="18" t="s">
        <v>40</v>
      </c>
      <c r="B26" s="19">
        <v>15630000</v>
      </c>
      <c r="C26" s="19">
        <v>9150000</v>
      </c>
      <c r="D26" s="19">
        <f>SUM(E26:P26)</f>
        <v>0</v>
      </c>
      <c r="E26" s="19">
        <v>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41</v>
      </c>
      <c r="B27" s="19">
        <v>9800000</v>
      </c>
      <c r="C27" s="19">
        <v>3100000</v>
      </c>
      <c r="D27" s="19">
        <f t="shared" ref="D27:D34" si="5">SUM(E27:P27)</f>
        <v>0</v>
      </c>
      <c r="E27" s="19">
        <v>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42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43</v>
      </c>
      <c r="B29" s="19">
        <v>1260000</v>
      </c>
      <c r="C29" s="19">
        <v>150000</v>
      </c>
      <c r="D29" s="19">
        <f t="shared" si="5"/>
        <v>0</v>
      </c>
      <c r="E29" s="19">
        <v>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44</v>
      </c>
      <c r="B30" s="19">
        <v>1400000</v>
      </c>
      <c r="C30" s="19">
        <v>50000</v>
      </c>
      <c r="D30" s="19">
        <f t="shared" si="5"/>
        <v>0</v>
      </c>
      <c r="E30" s="19"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45</v>
      </c>
      <c r="B31" s="19">
        <v>2500000</v>
      </c>
      <c r="C31" s="19">
        <v>400000</v>
      </c>
      <c r="D31" s="19">
        <f t="shared" si="5"/>
        <v>0</v>
      </c>
      <c r="E31" s="19">
        <v>0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75" x14ac:dyDescent="0.25">
      <c r="A32" s="18" t="s">
        <v>46</v>
      </c>
      <c r="B32" s="19">
        <v>24605000</v>
      </c>
      <c r="C32" s="19">
        <v>23750000</v>
      </c>
      <c r="D32" s="19">
        <f t="shared" si="5"/>
        <v>1052000</v>
      </c>
      <c r="E32" s="19">
        <v>1052000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31.5" x14ac:dyDescent="0.25">
      <c r="A33" s="18" t="s">
        <v>47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75" x14ac:dyDescent="0.25">
      <c r="A34" s="18" t="s">
        <v>48</v>
      </c>
      <c r="B34" s="19">
        <v>29400000</v>
      </c>
      <c r="C34" s="19">
        <v>21100000</v>
      </c>
      <c r="D34" s="19">
        <f t="shared" si="5"/>
        <v>0</v>
      </c>
      <c r="E34" s="19">
        <v>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50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51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52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53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54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55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56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58</v>
      </c>
      <c r="B44" s="20">
        <v>0</v>
      </c>
      <c r="C44" s="20">
        <v>0</v>
      </c>
      <c r="D44" s="20">
        <f>SUM(E44:P44)</f>
        <v>0</v>
      </c>
      <c r="E44" s="20">
        <v>0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59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60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61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75" x14ac:dyDescent="0.25">
      <c r="A48" s="18" t="s">
        <v>62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63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64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65</v>
      </c>
      <c r="B51" s="16">
        <f>SUM(B52:B60)</f>
        <v>104152479</v>
      </c>
      <c r="C51" s="16">
        <f>SUM(C52:C60)</f>
        <v>101322000</v>
      </c>
      <c r="D51" s="16">
        <f t="shared" ref="D51:K51" si="10">SUM(D52:D60)</f>
        <v>0</v>
      </c>
      <c r="E51" s="16">
        <f t="shared" si="10"/>
        <v>0</v>
      </c>
      <c r="F51" s="16">
        <f t="shared" si="10"/>
        <v>0</v>
      </c>
      <c r="G51" s="16">
        <f>SUM(G52:G60)</f>
        <v>0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66</v>
      </c>
      <c r="B52" s="19">
        <v>102012479</v>
      </c>
      <c r="C52" s="19">
        <v>50500000</v>
      </c>
      <c r="D52" s="19">
        <f>SUM(E52:P52)</f>
        <v>0</v>
      </c>
      <c r="E52" s="19">
        <v>0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67</v>
      </c>
      <c r="B53" s="19">
        <v>610000</v>
      </c>
      <c r="C53" s="19">
        <v>5000000</v>
      </c>
      <c r="D53" s="19">
        <f t="shared" ref="D53:D60" si="11">SUM(E53:P53)</f>
        <v>0</v>
      </c>
      <c r="E53" s="19">
        <v>0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68</v>
      </c>
      <c r="B54" s="19">
        <v>20000</v>
      </c>
      <c r="C54" s="19">
        <v>12800000</v>
      </c>
      <c r="D54" s="19">
        <f t="shared" si="11"/>
        <v>0</v>
      </c>
      <c r="E54" s="19">
        <v>0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69</v>
      </c>
      <c r="B55" s="19">
        <v>80000</v>
      </c>
      <c r="C55" s="19">
        <v>0</v>
      </c>
      <c r="D55" s="19">
        <f t="shared" si="11"/>
        <v>0</v>
      </c>
      <c r="E55" s="19">
        <v>0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70</v>
      </c>
      <c r="B56" s="19">
        <v>930000</v>
      </c>
      <c r="C56" s="19">
        <v>26022000</v>
      </c>
      <c r="D56" s="19">
        <f t="shared" si="11"/>
        <v>0</v>
      </c>
      <c r="E56" s="19">
        <v>0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71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72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73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74</v>
      </c>
      <c r="B60" s="20">
        <v>0</v>
      </c>
      <c r="C60" s="19">
        <v>1000000</v>
      </c>
      <c r="D60" s="19">
        <f t="shared" si="11"/>
        <v>0</v>
      </c>
      <c r="E60" s="19">
        <v>0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75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76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77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78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79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81</v>
      </c>
      <c r="B67" s="20">
        <v>0</v>
      </c>
      <c r="C67" s="20">
        <v>0</v>
      </c>
      <c r="D67" s="20">
        <f>SUM(E67:P67)</f>
        <v>0</v>
      </c>
      <c r="E67" s="20">
        <v>0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82</v>
      </c>
      <c r="B68" s="20">
        <v>0</v>
      </c>
      <c r="C68" s="20">
        <v>0</v>
      </c>
      <c r="D68" s="20">
        <f>SUM(E68:P68)</f>
        <v>0</v>
      </c>
      <c r="E68" s="20">
        <v>0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84</v>
      </c>
      <c r="B70" s="20">
        <v>0</v>
      </c>
      <c r="C70" s="20">
        <v>0</v>
      </c>
      <c r="D70" s="20">
        <f>SUM(E70:P70)</f>
        <v>0</v>
      </c>
      <c r="E70" s="20">
        <v>0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85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86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/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34024148.339999996</v>
      </c>
      <c r="E73" s="26">
        <f t="shared" si="17"/>
        <v>34024148.339999996</v>
      </c>
      <c r="F73" s="26">
        <f t="shared" si="17"/>
        <v>0</v>
      </c>
      <c r="G73" s="26">
        <f t="shared" si="17"/>
        <v>0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88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90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91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93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94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34024148.339999996</v>
      </c>
      <c r="E84" s="33">
        <f t="shared" si="26"/>
        <v>34024148.339999996</v>
      </c>
      <c r="F84" s="33">
        <f t="shared" si="26"/>
        <v>0</v>
      </c>
      <c r="G84" s="33">
        <f t="shared" si="26"/>
        <v>0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9" t="s">
        <v>99</v>
      </c>
      <c r="B85" s="49"/>
      <c r="C85" s="49"/>
    </row>
    <row r="86" spans="1:16" x14ac:dyDescent="0.25">
      <c r="A86" t="s">
        <v>114</v>
      </c>
      <c r="B86" s="34"/>
      <c r="C86" s="34"/>
    </row>
    <row r="87" spans="1:16" x14ac:dyDescent="0.25">
      <c r="A87" t="s">
        <v>115</v>
      </c>
      <c r="B87" s="34"/>
      <c r="C87" s="34"/>
    </row>
    <row r="88" spans="1:16" ht="18.75" x14ac:dyDescent="0.3">
      <c r="A88" s="42" t="s">
        <v>103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106</v>
      </c>
      <c r="D97" s="50" t="s">
        <v>107</v>
      </c>
      <c r="E97" s="50"/>
      <c r="F97" s="40"/>
      <c r="G97" s="40"/>
      <c r="H97" s="40"/>
      <c r="I97" s="40"/>
      <c r="J97" s="40"/>
      <c r="K97" s="40"/>
      <c r="L97" s="40"/>
      <c r="M97" s="51" t="s">
        <v>108</v>
      </c>
      <c r="N97" s="51"/>
      <c r="O97" s="51"/>
      <c r="P97" s="51"/>
    </row>
    <row r="98" spans="1:16" x14ac:dyDescent="0.25">
      <c r="A98" s="39" t="s">
        <v>109</v>
      </c>
      <c r="D98" s="50" t="s">
        <v>110</v>
      </c>
      <c r="E98" s="50"/>
      <c r="F98" s="39"/>
      <c r="H98" s="39"/>
      <c r="J98" s="39"/>
      <c r="K98" s="39"/>
      <c r="L98" s="39"/>
      <c r="M98" s="50" t="s">
        <v>110</v>
      </c>
      <c r="N98" s="50"/>
      <c r="O98" s="50"/>
      <c r="P98" s="50"/>
    </row>
    <row r="99" spans="1:16" x14ac:dyDescent="0.25">
      <c r="A99" s="39" t="s">
        <v>111</v>
      </c>
      <c r="D99" s="50" t="s">
        <v>112</v>
      </c>
      <c r="E99" s="50"/>
      <c r="F99" s="39"/>
      <c r="H99" s="39"/>
      <c r="J99" s="39"/>
      <c r="K99" s="39"/>
      <c r="L99" s="39"/>
      <c r="M99" s="50" t="s">
        <v>112</v>
      </c>
      <c r="N99" s="50"/>
      <c r="O99" s="50"/>
      <c r="P99" s="50"/>
    </row>
    <row r="100" spans="1:16" x14ac:dyDescent="0.25">
      <c r="F100" s="41"/>
    </row>
  </sheetData>
  <sheetProtection algorithmName="SHA-512" hashValue="YyO+hPRR6ptwODLvjJsQL491AwPcEGlRJIKPHhP+wzT5rOU3H/3ZrGE2yGJ79iU6ETYnzmK7KJkdfyh58JmOfg==" saltValue="XqLrZ82s02GYiQvZ5Q8aMA==" spinCount="100000" sheet="1" formatCells="0" formatColumns="0" formatRows="0" insertColumns="0" insertRows="0" insertHyperlinks="0" deleteColumns="0" deleteRows="0" sort="0" autoFilter="0" pivotTables="0"/>
  <mergeCells count="19">
    <mergeCell ref="L6:M6"/>
    <mergeCell ref="N6:O6"/>
    <mergeCell ref="B6:C6"/>
    <mergeCell ref="D99:E99"/>
    <mergeCell ref="M99:P99"/>
    <mergeCell ref="D6:E6"/>
    <mergeCell ref="F6:G6"/>
    <mergeCell ref="H6:I6"/>
    <mergeCell ref="D97:E97"/>
    <mergeCell ref="M97:P97"/>
    <mergeCell ref="D98:E98"/>
    <mergeCell ref="M98:P98"/>
    <mergeCell ref="A85:C85"/>
    <mergeCell ref="J6:K6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scale="59" orientation="portrait" r:id="rId1"/>
  <rowBreaks count="1" manualBreakCount="1">
    <brk id="6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B37287-B830-4FB2-9FE8-968FD49B8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7C55F9-6704-460F-AFD6-9C7E54B3D3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4D281D-3CF8-44FA-BA33-9C39608427D8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PRESUPUESTO APROBADO 2025</vt:lpstr>
      <vt:lpstr>ENERO</vt:lpstr>
      <vt:lpstr>ENERO!Títulos_a_imprimir</vt:lpstr>
      <vt:lpstr>'PRESUPUESTO APROBADO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Altagracia Hernández Maria</dc:creator>
  <cp:lastModifiedBy>Kirsi A. Capellán Hernández</cp:lastModifiedBy>
  <cp:lastPrinted>2025-02-03T14:21:16Z</cp:lastPrinted>
  <dcterms:created xsi:type="dcterms:W3CDTF">2015-06-05T18:19:34Z</dcterms:created>
  <dcterms:modified xsi:type="dcterms:W3CDTF">2025-09-02T14:02:04Z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