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76EB119-683A-4A5B-A3D1-F40CD61EB073}" xr6:coauthVersionLast="47" xr6:coauthVersionMax="47" xr10:uidLastSave="{00000000-0000-0000-0000-000000000000}"/>
  <workbookProtection workbookAlgorithmName="SHA-512" workbookHashValue="gq49KA8+SOA+HtycX+pM1CeVZSRypIXYqTqR5lVhHb5klAAdILjTJ0mPRCiQZyRT8fRV63Z2AETReKAgl2lcCw==" workbookSaltValue="Y87wlY9ej1Q+svLzo8rNXw==" workbookSpinCount="100000" lockStructure="1"/>
  <bookViews>
    <workbookView xWindow="-120" yWindow="-120" windowWidth="29040" windowHeight="15840" xr2:uid="{EDCA1516-51F1-420C-B735-8003322603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7" i="1"/>
  <c r="C31" i="1"/>
  <c r="C24" i="1"/>
  <c r="C21" i="1"/>
  <c r="C16" i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<sst xmlns="http://schemas.openxmlformats.org/spreadsheetml/2006/main" count="27" uniqueCount="27">
  <si>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</si>
  <si>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</si>
  <si>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28/02/2025</t>
  </si>
  <si>
    <t>Valores en RD$</t>
  </si>
  <si>
    <t>ACTIVOS:</t>
  </si>
  <si>
    <t>ACTIVOS CORRIENTES</t>
  </si>
  <si>
    <t>DISPONIBILIDAD NO EJECUTADAS</t>
  </si>
  <si>
    <t>COMPRAS NO REALIZADAS Y/O PROGRAMADAS (SUMINISTRO)</t>
  </si>
  <si>
    <t>ACTIVOS NO CORRIENTES</t>
  </si>
  <si>
    <t xml:space="preserve">DISPONIBILIDAD EN BIENES </t>
  </si>
  <si>
    <t>DISPONIBILIDAD EN BIENES INTAGIBLES</t>
  </si>
  <si>
    <t>TOTAL DE ACTIVOS:</t>
  </si>
  <si>
    <t>PASIVOS</t>
  </si>
  <si>
    <t>PASIVOS CORRIENTES</t>
  </si>
  <si>
    <t>TOTAL  PASIVOS:</t>
  </si>
  <si>
    <t>PATRIMONIO:</t>
  </si>
  <si>
    <t>PRESUPUESTO  APROBADO Y MODIFICADO</t>
  </si>
  <si>
    <t>RESULTADOS NETOS DEL EJERCICIO</t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</si>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</sst>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0" applyNumberFormat="1" applyFont="1"/>
    <xf numFmtId="0" fontId="5" fillId="0" borderId="0" xfId="0" applyFont="1"/>
    <xf numFmtId="44" fontId="6" fillId="0" borderId="0" xfId="0" applyNumberFormat="1" applyFont="1"/>
    <xf numFmtId="44" fontId="0" fillId="0" borderId="0" xfId="0" applyNumberFormat="1"/>
    <xf numFmtId="44" fontId="4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0</xdr:row>
      <xdr:rowOff>66675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68C21C97-E64E-4CF2-83F4-6B35D90C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66675"/>
          <a:ext cx="1112675" cy="1228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BFA1-11AB-4987-BF49-BE7B059C69ED}">
  <dimension ref="A8:C54"/>
  <sheetViews>
    <sheetView tabSelected="1" workbookViewId="0">
      <selection activeCell="D10" sqref="D10"/>
    </sheetView>
  </sheetViews>
  <sheetFormatPr baseColWidth="10" defaultRowHeight="15" x14ac:dyDescent="0.25"/>
  <cols>
    <col min="2" max="2" width="55.85546875" customWidth="1"/>
    <col min="3" max="3" width="34" customWidth="1"/>
  </cols>
  <sheetData>
    <row r="8" spans="1:3" ht="18.75" x14ac:dyDescent="0.3">
      <c r="A8" s="11" t="s">
        <v>0</v>
      </c>
      <c r="B8" s="11"/>
      <c r="C8" s="11"/>
    </row>
    <row r="9" spans="1:3" x14ac:dyDescent="0.25">
      <c r="A9" s="12" t="s">
        <v>1</v>
      </c>
      <c r="B9" s="12"/>
      <c r="C9" s="12"/>
    </row>
    <row r="10" spans="1:3" x14ac:dyDescent="0.25">
      <c r="A10" s="13" t="s">
        <v>2</v>
      </c>
      <c r="B10" s="13"/>
      <c r="C10" s="13"/>
    </row>
    <row r="11" spans="1:3" x14ac:dyDescent="0.25">
      <c r="A11" s="13" t="s">
        <v>3</v>
      </c>
      <c r="B11" s="13"/>
      <c r="C11" s="13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2" t="s">
        <v>4</v>
      </c>
      <c r="B14" s="1"/>
      <c r="C14" s="1"/>
    </row>
    <row r="15" spans="1:3" x14ac:dyDescent="0.25">
      <c r="A15" s="2" t="s">
        <v>5</v>
      </c>
      <c r="B15" s="1"/>
      <c r="C15" s="1"/>
    </row>
    <row r="16" spans="1:3" x14ac:dyDescent="0.25">
      <c r="A16" s="1" t="s">
        <v>6</v>
      </c>
      <c r="B16" s="1"/>
      <c r="C16" s="3">
        <f>184580193.97+155792047.15</f>
        <v>340372241.12</v>
      </c>
    </row>
    <row r="17" spans="1:3" x14ac:dyDescent="0.25">
      <c r="A17" s="1" t="s">
        <v>7</v>
      </c>
      <c r="B17" s="1"/>
      <c r="C17" s="3">
        <v>47260929.439999998</v>
      </c>
    </row>
    <row r="18" spans="1:3" x14ac:dyDescent="0.25">
      <c r="A18" s="1"/>
      <c r="B18" s="1"/>
      <c r="C18" s="3"/>
    </row>
    <row r="19" spans="1:3" x14ac:dyDescent="0.25">
      <c r="A19" s="1"/>
      <c r="B19" s="1"/>
      <c r="C19" s="3"/>
    </row>
    <row r="20" spans="1:3" x14ac:dyDescent="0.25">
      <c r="A20" s="2" t="s">
        <v>8</v>
      </c>
      <c r="B20" s="1"/>
      <c r="C20" s="3"/>
    </row>
    <row r="21" spans="1:3" x14ac:dyDescent="0.25">
      <c r="A21" s="1" t="s">
        <v>9</v>
      </c>
      <c r="B21" s="1"/>
      <c r="C21" s="3">
        <f>80953383.98+130912499</f>
        <v>211865882.98000002</v>
      </c>
    </row>
    <row r="22" spans="1:3" x14ac:dyDescent="0.25">
      <c r="A22" s="1" t="s">
        <v>10</v>
      </c>
      <c r="B22" s="1"/>
      <c r="C22" s="3">
        <v>0</v>
      </c>
    </row>
    <row r="23" spans="1:3" x14ac:dyDescent="0.25">
      <c r="A23" s="1"/>
      <c r="B23" s="1"/>
      <c r="C23" s="3"/>
    </row>
    <row r="24" spans="1:3" ht="16.5" x14ac:dyDescent="0.35">
      <c r="A24" s="4" t="s">
        <v>11</v>
      </c>
      <c r="B24" s="1"/>
      <c r="C24" s="5">
        <f>+C21+C16+C17</f>
        <v>599499053.53999996</v>
      </c>
    </row>
    <row r="25" spans="1:3" x14ac:dyDescent="0.25">
      <c r="A25" s="1"/>
      <c r="B25" s="1"/>
      <c r="C25" s="3"/>
    </row>
    <row r="26" spans="1:3" x14ac:dyDescent="0.25">
      <c r="A26" s="1"/>
      <c r="B26" s="1"/>
      <c r="C26" s="3"/>
    </row>
    <row r="27" spans="1:3" x14ac:dyDescent="0.25">
      <c r="A27" s="2" t="s">
        <v>12</v>
      </c>
      <c r="B27" s="1"/>
      <c r="C27" s="3"/>
    </row>
    <row r="28" spans="1:3" x14ac:dyDescent="0.25">
      <c r="A28" s="2" t="s">
        <v>13</v>
      </c>
      <c r="B28" s="1"/>
      <c r="C28" s="6">
        <v>513234254.87</v>
      </c>
    </row>
    <row r="29" spans="1:3" x14ac:dyDescent="0.25">
      <c r="A29" s="1"/>
      <c r="B29" s="1"/>
      <c r="C29" s="3"/>
    </row>
    <row r="30" spans="1:3" x14ac:dyDescent="0.25">
      <c r="A30" s="1"/>
      <c r="B30" s="1"/>
      <c r="C30" s="3"/>
    </row>
    <row r="31" spans="1:3" ht="16.5" x14ac:dyDescent="0.35">
      <c r="A31" s="2" t="s">
        <v>14</v>
      </c>
      <c r="B31" s="1"/>
      <c r="C31" s="5">
        <f>+C28</f>
        <v>513234254.87</v>
      </c>
    </row>
    <row r="32" spans="1:3" x14ac:dyDescent="0.25">
      <c r="A32" s="1"/>
      <c r="B32" s="1"/>
      <c r="C32" s="3"/>
    </row>
    <row r="33" spans="1:3" x14ac:dyDescent="0.25">
      <c r="A33" s="1"/>
      <c r="B33" s="1"/>
      <c r="C33" s="3"/>
    </row>
    <row r="34" spans="1:3" x14ac:dyDescent="0.25">
      <c r="A34" s="2" t="s">
        <v>15</v>
      </c>
      <c r="B34" s="1"/>
      <c r="C34" s="3"/>
    </row>
    <row r="35" spans="1:3" ht="16.5" x14ac:dyDescent="0.35">
      <c r="A35" s="1" t="s">
        <v>16</v>
      </c>
      <c r="B35" s="1"/>
      <c r="C35" s="5">
        <v>637065865.13</v>
      </c>
    </row>
    <row r="36" spans="1:3" x14ac:dyDescent="0.25">
      <c r="A36" s="1" t="s">
        <v>17</v>
      </c>
      <c r="B36" s="1"/>
      <c r="C36" s="3">
        <v>-550801066.46000004</v>
      </c>
    </row>
    <row r="37" spans="1:3" ht="16.5" x14ac:dyDescent="0.35">
      <c r="A37" s="2" t="s">
        <v>18</v>
      </c>
      <c r="B37" s="1"/>
      <c r="C37" s="5">
        <f>+C35+C36</f>
        <v>86264798.669999957</v>
      </c>
    </row>
    <row r="38" spans="1:3" x14ac:dyDescent="0.25">
      <c r="A38" s="1"/>
      <c r="B38" s="1"/>
      <c r="C38" s="7"/>
    </row>
    <row r="39" spans="1:3" ht="16.5" x14ac:dyDescent="0.35">
      <c r="A39" s="4" t="s">
        <v>19</v>
      </c>
      <c r="B39" s="1"/>
      <c r="C39" s="5">
        <f>+C31+C37</f>
        <v>599499053.53999996</v>
      </c>
    </row>
    <row r="43" spans="1:3" ht="15.75" thickBot="1" x14ac:dyDescent="0.3">
      <c r="A43" s="8"/>
      <c r="C43" s="8"/>
    </row>
    <row r="44" spans="1:3" x14ac:dyDescent="0.25">
      <c r="A44" s="9" t="s">
        <v>20</v>
      </c>
      <c r="B44" s="1"/>
      <c r="C44" s="9" t="s">
        <v>21</v>
      </c>
    </row>
    <row r="45" spans="1:3" x14ac:dyDescent="0.25">
      <c r="A45" s="9" t="s">
        <v>22</v>
      </c>
      <c r="B45" s="1"/>
      <c r="C45" s="9" t="s">
        <v>23</v>
      </c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ht="15.75" thickBot="1" x14ac:dyDescent="0.3">
      <c r="A50" s="1"/>
      <c r="B50" s="10"/>
      <c r="C50" s="1"/>
    </row>
    <row r="51" spans="1:3" x14ac:dyDescent="0.25">
      <c r="A51" s="1"/>
      <c r="B51" s="9" t="s">
        <v>24</v>
      </c>
      <c r="C51" s="1"/>
    </row>
    <row r="52" spans="1:3" x14ac:dyDescent="0.25">
      <c r="A52" s="1"/>
      <c r="B52" s="9" t="s">
        <v>25</v>
      </c>
      <c r="C52" s="1"/>
    </row>
    <row r="53" spans="1:3" x14ac:dyDescent="0.25">
      <c r="A53" s="1"/>
      <c r="B53" s="9"/>
      <c r="C53" s="1"/>
    </row>
    <row r="54" spans="1:3" x14ac:dyDescent="0.25">
      <c r="A54" s="14" t="s">
        <v>26</v>
      </c>
      <c r="B54" s="14"/>
      <c r="C54" s="14"/>
    </row>
  </sheetData>
  <sheetProtection algorithmName="SHA-512" hashValue="rzDVE1b9JqpehEQol+JYuDl8p2cXeDXDEpovBXqSGvZCMajIjp4vVGi3oK0PFdvNpLPluYWwbTWvWWg9prh34Q==" saltValue="OkZKEk/ms1UQpw9TjZRU5w==" spinCount="100000" sheet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4:C5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8E054-7309-40A0-846E-FD845862377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842E12D4-422A-4114-8988-9A415CBF5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15254-EF42-488C-AF6A-08AE18396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dcterms:created xsi:type="dcterms:W3CDTF">2025-03-10T20:09:14Z</dcterms:created>
  <dcterms:modified xsi:type="dcterms:W3CDTF">2025-09-12T18:31:13Z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