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kirsi.capellan\Desktop\10. Presupuesto\10.2 Ejecución del Presupuesto\2023\"/>
    </mc:Choice>
  </mc:AlternateContent>
  <xr:revisionPtr revIDLastSave="0" documentId="8_{1C6BBB40-E53F-49B3-831F-1A57B0468F92}" xr6:coauthVersionLast="47" xr6:coauthVersionMax="47" xr10:uidLastSave="{00000000-0000-0000-0000-000000000000}"/>
  <bookViews>
    <workbookView xWindow="-120" yWindow="-120" windowWidth="20730" windowHeight="11160" firstSheet="5" activeTab="8" xr2:uid="{00000000-000D-0000-FFFF-FFFF00000000}"/>
  </bookViews>
  <sheets>
    <sheet name="PPTO. DEV. ENERO 2023" sheetId="1" r:id="rId1"/>
    <sheet name="PPTO. DEV. FEBRERO 2023" sheetId="2" r:id="rId2"/>
    <sheet name="PPTO. DEV. MARZO 2023" sheetId="3" r:id="rId3"/>
    <sheet name="PPTO. DEV. ABRIL 2023" sheetId="4" r:id="rId4"/>
    <sheet name="PPTO. DEV. MAYO 2023" sheetId="5" r:id="rId5"/>
    <sheet name="PPTO. DEV. JUNIO" sheetId="6" r:id="rId6"/>
    <sheet name="PPTO. DEV. JULIO " sheetId="7" r:id="rId7"/>
    <sheet name="PPTO. DEV. AGOSTO" sheetId="8" r:id="rId8"/>
    <sheet name="PPTO. DEV. SEPTIEMBRE " sheetId="9" r:id="rId9"/>
  </sheets>
  <definedNames>
    <definedName name="_xlnm.Print_Titles" localSheetId="3">'PPTO. DEV. ABRIL 2023'!$1:$7</definedName>
    <definedName name="_xlnm.Print_Titles" localSheetId="7">'PPTO. DEV. AGOSTO'!$1:$7</definedName>
    <definedName name="_xlnm.Print_Titles" localSheetId="1">'PPTO. DEV. FEBRERO 2023'!$1:$7</definedName>
    <definedName name="_xlnm.Print_Titles" localSheetId="5">'PPTO. DEV. JUNIO'!$1:$7</definedName>
    <definedName name="_xlnm.Print_Titles" localSheetId="4">'PPTO. DEV. MAYO 2023'!$1:$7</definedName>
    <definedName name="_xlnm.Print_Titles" localSheetId="8">'PPTO. DEV. SEPTIEMBRE 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3" i="9" l="1"/>
  <c r="J83" i="9"/>
  <c r="F83" i="9"/>
  <c r="D82" i="9"/>
  <c r="E81" i="9"/>
  <c r="D81" i="9"/>
  <c r="C81" i="9"/>
  <c r="D80" i="9"/>
  <c r="D79" i="9"/>
  <c r="D78" i="9" s="1"/>
  <c r="P78" i="9"/>
  <c r="P83" i="9" s="1"/>
  <c r="O78" i="9"/>
  <c r="O83" i="9" s="1"/>
  <c r="N78" i="9"/>
  <c r="M78" i="9"/>
  <c r="M83" i="9" s="1"/>
  <c r="L78" i="9"/>
  <c r="L83" i="9" s="1"/>
  <c r="K78" i="9"/>
  <c r="K83" i="9" s="1"/>
  <c r="J78" i="9"/>
  <c r="I78" i="9"/>
  <c r="I83" i="9" s="1"/>
  <c r="H78" i="9"/>
  <c r="H83" i="9" s="1"/>
  <c r="G78" i="9"/>
  <c r="F78" i="9"/>
  <c r="E78" i="9"/>
  <c r="C78" i="9"/>
  <c r="E77" i="9"/>
  <c r="D77" i="9"/>
  <c r="E76" i="9"/>
  <c r="D76" i="9" s="1"/>
  <c r="D75" i="9" s="1"/>
  <c r="G75" i="9"/>
  <c r="G83" i="9" s="1"/>
  <c r="F75" i="9"/>
  <c r="F74" i="9" s="1"/>
  <c r="E75" i="9"/>
  <c r="E83" i="9" s="1"/>
  <c r="C75" i="9"/>
  <c r="G74" i="9"/>
  <c r="D72" i="9"/>
  <c r="D71" i="9"/>
  <c r="D70" i="9"/>
  <c r="P69" i="9"/>
  <c r="O69" i="9"/>
  <c r="N69" i="9"/>
  <c r="M69" i="9"/>
  <c r="L69" i="9"/>
  <c r="K69" i="9"/>
  <c r="J69" i="9"/>
  <c r="I69" i="9"/>
  <c r="H69" i="9"/>
  <c r="G69" i="9"/>
  <c r="F69" i="9"/>
  <c r="E69" i="9"/>
  <c r="C69" i="9"/>
  <c r="B69" i="9"/>
  <c r="D68" i="9"/>
  <c r="D67" i="9"/>
  <c r="P66" i="9"/>
  <c r="O66" i="9"/>
  <c r="N66" i="9"/>
  <c r="M66" i="9"/>
  <c r="L66" i="9"/>
  <c r="K66" i="9"/>
  <c r="J66" i="9"/>
  <c r="I66" i="9"/>
  <c r="H66" i="9"/>
  <c r="G66" i="9"/>
  <c r="F66" i="9"/>
  <c r="E66" i="9"/>
  <c r="C66" i="9"/>
  <c r="B66" i="9"/>
  <c r="D65" i="9"/>
  <c r="D64" i="9"/>
  <c r="D63" i="9"/>
  <c r="D62" i="9"/>
  <c r="P61" i="9"/>
  <c r="O61" i="9"/>
  <c r="N61" i="9"/>
  <c r="M61" i="9"/>
  <c r="L61" i="9"/>
  <c r="K61" i="9"/>
  <c r="J61" i="9"/>
  <c r="I61" i="9"/>
  <c r="H61" i="9"/>
  <c r="G61" i="9"/>
  <c r="F61" i="9"/>
  <c r="E61" i="9"/>
  <c r="C61" i="9"/>
  <c r="B61" i="9"/>
  <c r="D60" i="9"/>
  <c r="D59" i="9"/>
  <c r="D58" i="9"/>
  <c r="D57" i="9"/>
  <c r="D56" i="9"/>
  <c r="D55" i="9"/>
  <c r="D54" i="9"/>
  <c r="D53" i="9"/>
  <c r="D52" i="9"/>
  <c r="P51" i="9"/>
  <c r="O51" i="9"/>
  <c r="N51" i="9"/>
  <c r="M51" i="9"/>
  <c r="L51" i="9"/>
  <c r="K51" i="9"/>
  <c r="J51" i="9"/>
  <c r="I51" i="9"/>
  <c r="H51" i="9"/>
  <c r="G51" i="9"/>
  <c r="F51" i="9"/>
  <c r="E51" i="9"/>
  <c r="C51" i="9"/>
  <c r="B51" i="9"/>
  <c r="D50" i="9"/>
  <c r="D49" i="9"/>
  <c r="D48" i="9"/>
  <c r="D47" i="9"/>
  <c r="D46" i="9"/>
  <c r="D45" i="9"/>
  <c r="D44" i="9"/>
  <c r="P43" i="9"/>
  <c r="O43" i="9"/>
  <c r="N43" i="9"/>
  <c r="M43" i="9"/>
  <c r="L43" i="9"/>
  <c r="K43" i="9"/>
  <c r="I43" i="9"/>
  <c r="G43" i="9"/>
  <c r="F43" i="9"/>
  <c r="E43" i="9"/>
  <c r="C43" i="9"/>
  <c r="B43" i="9"/>
  <c r="D42" i="9"/>
  <c r="D41" i="9"/>
  <c r="D40" i="9"/>
  <c r="D39" i="9"/>
  <c r="D38" i="9"/>
  <c r="D37" i="9"/>
  <c r="D36" i="9"/>
  <c r="P35" i="9"/>
  <c r="O35" i="9"/>
  <c r="N35" i="9"/>
  <c r="M35" i="9"/>
  <c r="L35" i="9"/>
  <c r="K35" i="9"/>
  <c r="J35" i="9"/>
  <c r="I35" i="9"/>
  <c r="H35" i="9"/>
  <c r="G35" i="9"/>
  <c r="F35" i="9"/>
  <c r="E35" i="9"/>
  <c r="C35" i="9"/>
  <c r="B35" i="9"/>
  <c r="D34" i="9"/>
  <c r="D33" i="9"/>
  <c r="D32" i="9"/>
  <c r="D31" i="9"/>
  <c r="D30" i="9"/>
  <c r="D29" i="9"/>
  <c r="D28" i="9"/>
  <c r="D27" i="9"/>
  <c r="D26" i="9"/>
  <c r="P25" i="9"/>
  <c r="O25" i="9"/>
  <c r="N25" i="9"/>
  <c r="M25" i="9"/>
  <c r="L25" i="9"/>
  <c r="K25" i="9"/>
  <c r="J25" i="9"/>
  <c r="I25" i="9"/>
  <c r="H25" i="9"/>
  <c r="G25" i="9"/>
  <c r="F25" i="9"/>
  <c r="E25" i="9"/>
  <c r="C25" i="9"/>
  <c r="B25" i="9"/>
  <c r="D24" i="9"/>
  <c r="D23" i="9"/>
  <c r="D22" i="9"/>
  <c r="D21" i="9"/>
  <c r="D20" i="9"/>
  <c r="D19" i="9"/>
  <c r="D18" i="9"/>
  <c r="D17" i="9"/>
  <c r="D16" i="9"/>
  <c r="P15" i="9"/>
  <c r="O15" i="9"/>
  <c r="N15" i="9"/>
  <c r="M15" i="9"/>
  <c r="L15" i="9"/>
  <c r="K15" i="9"/>
  <c r="J15" i="9"/>
  <c r="I15" i="9"/>
  <c r="H15" i="9"/>
  <c r="G15" i="9"/>
  <c r="F15" i="9"/>
  <c r="E15" i="9"/>
  <c r="C15" i="9"/>
  <c r="B15" i="9"/>
  <c r="D14" i="9"/>
  <c r="D13" i="9"/>
  <c r="D12" i="9"/>
  <c r="D11" i="9"/>
  <c r="D10" i="9"/>
  <c r="P9" i="9"/>
  <c r="P73" i="9" s="1"/>
  <c r="P84" i="9" s="1"/>
  <c r="O9" i="9"/>
  <c r="O73" i="9" s="1"/>
  <c r="O84" i="9" s="1"/>
  <c r="N9" i="9"/>
  <c r="N73" i="9" s="1"/>
  <c r="N84" i="9" s="1"/>
  <c r="M9" i="9"/>
  <c r="L9" i="9"/>
  <c r="L73" i="9" s="1"/>
  <c r="L84" i="9" s="1"/>
  <c r="K9" i="9"/>
  <c r="K73" i="9" s="1"/>
  <c r="K84" i="9" s="1"/>
  <c r="J9" i="9"/>
  <c r="J73" i="9" s="1"/>
  <c r="J84" i="9" s="1"/>
  <c r="I9" i="9"/>
  <c r="I73" i="9" s="1"/>
  <c r="I84" i="9" s="1"/>
  <c r="H9" i="9"/>
  <c r="H73" i="9" s="1"/>
  <c r="H84" i="9" s="1"/>
  <c r="G9" i="9"/>
  <c r="G73" i="9" s="1"/>
  <c r="G84" i="9" s="1"/>
  <c r="F9" i="9"/>
  <c r="F73" i="9" s="1"/>
  <c r="F84" i="9" s="1"/>
  <c r="E9" i="9"/>
  <c r="E73" i="9" s="1"/>
  <c r="C9" i="9"/>
  <c r="B9" i="9"/>
  <c r="B73" i="9" s="1"/>
  <c r="B84" i="9" s="1"/>
  <c r="M83" i="8"/>
  <c r="I83" i="8"/>
  <c r="D82" i="8"/>
  <c r="D81" i="8" s="1"/>
  <c r="E81" i="8"/>
  <c r="C81" i="8"/>
  <c r="D80" i="8"/>
  <c r="D78" i="8" s="1"/>
  <c r="D79" i="8"/>
  <c r="P78" i="8"/>
  <c r="P83" i="8" s="1"/>
  <c r="O78" i="8"/>
  <c r="O83" i="8" s="1"/>
  <c r="N78" i="8"/>
  <c r="N83" i="8" s="1"/>
  <c r="M78" i="8"/>
  <c r="L78" i="8"/>
  <c r="L83" i="8" s="1"/>
  <c r="K78" i="8"/>
  <c r="K83" i="8" s="1"/>
  <c r="J78" i="8"/>
  <c r="J83" i="8" s="1"/>
  <c r="I78" i="8"/>
  <c r="H78" i="8"/>
  <c r="H83" i="8" s="1"/>
  <c r="G78" i="8"/>
  <c r="F78" i="8"/>
  <c r="F74" i="8" s="1"/>
  <c r="E78" i="8"/>
  <c r="C78" i="8"/>
  <c r="E77" i="8"/>
  <c r="D77" i="8" s="1"/>
  <c r="E76" i="8"/>
  <c r="D76" i="8" s="1"/>
  <c r="D75" i="8" s="1"/>
  <c r="G75" i="8"/>
  <c r="G83" i="8" s="1"/>
  <c r="F75" i="8"/>
  <c r="F83" i="8" s="1"/>
  <c r="C75" i="8"/>
  <c r="D72" i="8"/>
  <c r="D71" i="8"/>
  <c r="D70" i="8"/>
  <c r="P69" i="8"/>
  <c r="O69" i="8"/>
  <c r="N69" i="8"/>
  <c r="M69" i="8"/>
  <c r="L69" i="8"/>
  <c r="K69" i="8"/>
  <c r="J69" i="8"/>
  <c r="I69" i="8"/>
  <c r="H69" i="8"/>
  <c r="G69" i="8"/>
  <c r="F69" i="8"/>
  <c r="E69" i="8"/>
  <c r="C69" i="8"/>
  <c r="B69" i="8"/>
  <c r="D68" i="8"/>
  <c r="D67" i="8"/>
  <c r="D66" i="8" s="1"/>
  <c r="P66" i="8"/>
  <c r="O66" i="8"/>
  <c r="N66" i="8"/>
  <c r="M66" i="8"/>
  <c r="L66" i="8"/>
  <c r="K66" i="8"/>
  <c r="J66" i="8"/>
  <c r="I66" i="8"/>
  <c r="H66" i="8"/>
  <c r="G66" i="8"/>
  <c r="F66" i="8"/>
  <c r="E66" i="8"/>
  <c r="C66" i="8"/>
  <c r="B66" i="8"/>
  <c r="D65" i="8"/>
  <c r="D64" i="8"/>
  <c r="D63" i="8"/>
  <c r="D62" i="8"/>
  <c r="P61" i="8"/>
  <c r="O61" i="8"/>
  <c r="N61" i="8"/>
  <c r="M61" i="8"/>
  <c r="L61" i="8"/>
  <c r="K61" i="8"/>
  <c r="J61" i="8"/>
  <c r="I61" i="8"/>
  <c r="H61" i="8"/>
  <c r="G61" i="8"/>
  <c r="F61" i="8"/>
  <c r="E61" i="8"/>
  <c r="C61" i="8"/>
  <c r="B61" i="8"/>
  <c r="D60" i="8"/>
  <c r="D59" i="8"/>
  <c r="D58" i="8"/>
  <c r="D57" i="8"/>
  <c r="D56" i="8"/>
  <c r="D55" i="8"/>
  <c r="D54" i="8"/>
  <c r="D53" i="8"/>
  <c r="D52" i="8"/>
  <c r="P51" i="8"/>
  <c r="O51" i="8"/>
  <c r="N51" i="8"/>
  <c r="M51" i="8"/>
  <c r="L51" i="8"/>
  <c r="K51" i="8"/>
  <c r="J51" i="8"/>
  <c r="I51" i="8"/>
  <c r="H51" i="8"/>
  <c r="G51" i="8"/>
  <c r="F51" i="8"/>
  <c r="E51" i="8"/>
  <c r="C51" i="8"/>
  <c r="B51" i="8"/>
  <c r="D50" i="8"/>
  <c r="D49" i="8"/>
  <c r="D48" i="8"/>
  <c r="D47" i="8"/>
  <c r="D46" i="8"/>
  <c r="D45" i="8"/>
  <c r="D44" i="8"/>
  <c r="P43" i="8"/>
  <c r="O43" i="8"/>
  <c r="N43" i="8"/>
  <c r="M43" i="8"/>
  <c r="L43" i="8"/>
  <c r="K43" i="8"/>
  <c r="I43" i="8"/>
  <c r="G43" i="8"/>
  <c r="F43" i="8"/>
  <c r="E43" i="8"/>
  <c r="C43" i="8"/>
  <c r="B43" i="8"/>
  <c r="D42" i="8"/>
  <c r="D41" i="8"/>
  <c r="D40" i="8"/>
  <c r="D39" i="8"/>
  <c r="D38" i="8"/>
  <c r="D37" i="8"/>
  <c r="D36" i="8"/>
  <c r="P35" i="8"/>
  <c r="O35" i="8"/>
  <c r="N35" i="8"/>
  <c r="M35" i="8"/>
  <c r="L35" i="8"/>
  <c r="K35" i="8"/>
  <c r="J35" i="8"/>
  <c r="I35" i="8"/>
  <c r="H35" i="8"/>
  <c r="G35" i="8"/>
  <c r="F35" i="8"/>
  <c r="E35" i="8"/>
  <c r="C35" i="8"/>
  <c r="B35" i="8"/>
  <c r="D34" i="8"/>
  <c r="D33" i="8"/>
  <c r="D32" i="8"/>
  <c r="D31" i="8"/>
  <c r="D30" i="8"/>
  <c r="D29" i="8"/>
  <c r="D28" i="8"/>
  <c r="D27" i="8"/>
  <c r="D26" i="8"/>
  <c r="P25" i="8"/>
  <c r="O25" i="8"/>
  <c r="N25" i="8"/>
  <c r="M25" i="8"/>
  <c r="L25" i="8"/>
  <c r="K25" i="8"/>
  <c r="J25" i="8"/>
  <c r="I25" i="8"/>
  <c r="H25" i="8"/>
  <c r="G25" i="8"/>
  <c r="F25" i="8"/>
  <c r="E25" i="8"/>
  <c r="C25" i="8"/>
  <c r="B25" i="8"/>
  <c r="D24" i="8"/>
  <c r="D23" i="8"/>
  <c r="D22" i="8"/>
  <c r="D21" i="8"/>
  <c r="D20" i="8"/>
  <c r="D19" i="8"/>
  <c r="D18" i="8"/>
  <c r="D17" i="8"/>
  <c r="D16" i="8"/>
  <c r="P15" i="8"/>
  <c r="O15" i="8"/>
  <c r="N15" i="8"/>
  <c r="M15" i="8"/>
  <c r="L15" i="8"/>
  <c r="K15" i="8"/>
  <c r="J15" i="8"/>
  <c r="I15" i="8"/>
  <c r="H15" i="8"/>
  <c r="G15" i="8"/>
  <c r="F15" i="8"/>
  <c r="E15" i="8"/>
  <c r="C15" i="8"/>
  <c r="B15" i="8"/>
  <c r="D14" i="8"/>
  <c r="D13" i="8"/>
  <c r="D12" i="8"/>
  <c r="D11" i="8"/>
  <c r="D10" i="8"/>
  <c r="P9" i="8"/>
  <c r="P73" i="8" s="1"/>
  <c r="P84" i="8" s="1"/>
  <c r="O9" i="8"/>
  <c r="O73" i="8" s="1"/>
  <c r="O84" i="8" s="1"/>
  <c r="N9" i="8"/>
  <c r="N73" i="8" s="1"/>
  <c r="N84" i="8" s="1"/>
  <c r="M9" i="8"/>
  <c r="M73" i="8" s="1"/>
  <c r="M84" i="8" s="1"/>
  <c r="L9" i="8"/>
  <c r="K9" i="8"/>
  <c r="K73" i="8" s="1"/>
  <c r="K84" i="8" s="1"/>
  <c r="J9" i="8"/>
  <c r="J73" i="8" s="1"/>
  <c r="J84" i="8" s="1"/>
  <c r="I9" i="8"/>
  <c r="I73" i="8" s="1"/>
  <c r="I84" i="8" s="1"/>
  <c r="H9" i="8"/>
  <c r="H73" i="8" s="1"/>
  <c r="H84" i="8" s="1"/>
  <c r="G9" i="8"/>
  <c r="G73" i="8" s="1"/>
  <c r="F9" i="8"/>
  <c r="F73" i="8" s="1"/>
  <c r="E9" i="8"/>
  <c r="E73" i="8" s="1"/>
  <c r="C9" i="8"/>
  <c r="B9" i="8"/>
  <c r="B73" i="8" s="1"/>
  <c r="B84" i="8" s="1"/>
  <c r="N83" i="7"/>
  <c r="J83" i="7"/>
  <c r="D82" i="7"/>
  <c r="E81" i="7"/>
  <c r="D81" i="7"/>
  <c r="C81" i="7"/>
  <c r="D80" i="7"/>
  <c r="D79" i="7"/>
  <c r="D78" i="7" s="1"/>
  <c r="P78" i="7"/>
  <c r="P83" i="7" s="1"/>
  <c r="O78" i="7"/>
  <c r="O83" i="7" s="1"/>
  <c r="N78" i="7"/>
  <c r="M78" i="7"/>
  <c r="M83" i="7" s="1"/>
  <c r="L78" i="7"/>
  <c r="L83" i="7" s="1"/>
  <c r="K78" i="7"/>
  <c r="K83" i="7" s="1"/>
  <c r="J78" i="7"/>
  <c r="I78" i="7"/>
  <c r="I83" i="7" s="1"/>
  <c r="H78" i="7"/>
  <c r="H83" i="7" s="1"/>
  <c r="G78" i="7"/>
  <c r="F78" i="7"/>
  <c r="E78" i="7"/>
  <c r="E74" i="7" s="1"/>
  <c r="C78" i="7"/>
  <c r="E77" i="7"/>
  <c r="D77" i="7"/>
  <c r="D75" i="7" s="1"/>
  <c r="E76" i="7"/>
  <c r="D76" i="7"/>
  <c r="G75" i="7"/>
  <c r="G83" i="7" s="1"/>
  <c r="F75" i="7"/>
  <c r="F83" i="7" s="1"/>
  <c r="E75" i="7"/>
  <c r="E83" i="7" s="1"/>
  <c r="C75" i="7"/>
  <c r="G74" i="7"/>
  <c r="D72" i="7"/>
  <c r="D71" i="7"/>
  <c r="D70" i="7"/>
  <c r="P69" i="7"/>
  <c r="O69" i="7"/>
  <c r="N69" i="7"/>
  <c r="M69" i="7"/>
  <c r="L69" i="7"/>
  <c r="K69" i="7"/>
  <c r="J69" i="7"/>
  <c r="I69" i="7"/>
  <c r="H69" i="7"/>
  <c r="G69" i="7"/>
  <c r="F69" i="7"/>
  <c r="E69" i="7"/>
  <c r="C69" i="7"/>
  <c r="B69" i="7"/>
  <c r="D68" i="7"/>
  <c r="D67" i="7"/>
  <c r="D66" i="7" s="1"/>
  <c r="P66" i="7"/>
  <c r="O66" i="7"/>
  <c r="N66" i="7"/>
  <c r="M66" i="7"/>
  <c r="L66" i="7"/>
  <c r="K66" i="7"/>
  <c r="J66" i="7"/>
  <c r="I66" i="7"/>
  <c r="H66" i="7"/>
  <c r="G66" i="7"/>
  <c r="F66" i="7"/>
  <c r="E66" i="7"/>
  <c r="C66" i="7"/>
  <c r="B66" i="7"/>
  <c r="D65" i="7"/>
  <c r="D64" i="7"/>
  <c r="D63" i="7"/>
  <c r="D62" i="7"/>
  <c r="P61" i="7"/>
  <c r="O61" i="7"/>
  <c r="N61" i="7"/>
  <c r="M61" i="7"/>
  <c r="L61" i="7"/>
  <c r="K61" i="7"/>
  <c r="J61" i="7"/>
  <c r="I61" i="7"/>
  <c r="H61" i="7"/>
  <c r="G61" i="7"/>
  <c r="F61" i="7"/>
  <c r="E61" i="7"/>
  <c r="C61" i="7"/>
  <c r="B61" i="7"/>
  <c r="D60" i="7"/>
  <c r="D59" i="7"/>
  <c r="D58" i="7"/>
  <c r="D57" i="7"/>
  <c r="D56" i="7"/>
  <c r="D55" i="7"/>
  <c r="D54" i="7"/>
  <c r="D53" i="7"/>
  <c r="D52" i="7"/>
  <c r="P51" i="7"/>
  <c r="O51" i="7"/>
  <c r="N51" i="7"/>
  <c r="M51" i="7"/>
  <c r="L51" i="7"/>
  <c r="K51" i="7"/>
  <c r="J51" i="7"/>
  <c r="I51" i="7"/>
  <c r="H51" i="7"/>
  <c r="G51" i="7"/>
  <c r="F51" i="7"/>
  <c r="E51" i="7"/>
  <c r="C51" i="7"/>
  <c r="B51" i="7"/>
  <c r="D50" i="7"/>
  <c r="D49" i="7"/>
  <c r="D48" i="7"/>
  <c r="D47" i="7"/>
  <c r="D46" i="7"/>
  <c r="D45" i="7"/>
  <c r="D44" i="7"/>
  <c r="P43" i="7"/>
  <c r="O43" i="7"/>
  <c r="N43" i="7"/>
  <c r="M43" i="7"/>
  <c r="L43" i="7"/>
  <c r="K43" i="7"/>
  <c r="I43" i="7"/>
  <c r="G43" i="7"/>
  <c r="F43" i="7"/>
  <c r="E43" i="7"/>
  <c r="C43" i="7"/>
  <c r="B43" i="7"/>
  <c r="D42" i="7"/>
  <c r="D41" i="7"/>
  <c r="D40" i="7"/>
  <c r="D39" i="7"/>
  <c r="D38" i="7"/>
  <c r="D37" i="7"/>
  <c r="D36" i="7"/>
  <c r="P35" i="7"/>
  <c r="O35" i="7"/>
  <c r="N35" i="7"/>
  <c r="M35" i="7"/>
  <c r="L35" i="7"/>
  <c r="K35" i="7"/>
  <c r="J35" i="7"/>
  <c r="I35" i="7"/>
  <c r="H35" i="7"/>
  <c r="G35" i="7"/>
  <c r="F35" i="7"/>
  <c r="E35" i="7"/>
  <c r="C35" i="7"/>
  <c r="B35" i="7"/>
  <c r="D34" i="7"/>
  <c r="D33" i="7"/>
  <c r="D32" i="7"/>
  <c r="D31" i="7"/>
  <c r="D30" i="7"/>
  <c r="D29" i="7"/>
  <c r="D28" i="7"/>
  <c r="D27" i="7"/>
  <c r="D26" i="7"/>
  <c r="P25" i="7"/>
  <c r="O25" i="7"/>
  <c r="N25" i="7"/>
  <c r="M25" i="7"/>
  <c r="L25" i="7"/>
  <c r="K25" i="7"/>
  <c r="J25" i="7"/>
  <c r="I25" i="7"/>
  <c r="H25" i="7"/>
  <c r="G25" i="7"/>
  <c r="F25" i="7"/>
  <c r="E25" i="7"/>
  <c r="C25" i="7"/>
  <c r="B25" i="7"/>
  <c r="D24" i="7"/>
  <c r="D23" i="7"/>
  <c r="D22" i="7"/>
  <c r="D21" i="7"/>
  <c r="D20" i="7"/>
  <c r="D19" i="7"/>
  <c r="D18" i="7"/>
  <c r="D17" i="7"/>
  <c r="D16" i="7"/>
  <c r="P15" i="7"/>
  <c r="O15" i="7"/>
  <c r="N15" i="7"/>
  <c r="M15" i="7"/>
  <c r="L15" i="7"/>
  <c r="K15" i="7"/>
  <c r="J15" i="7"/>
  <c r="I15" i="7"/>
  <c r="H15" i="7"/>
  <c r="G15" i="7"/>
  <c r="F15" i="7"/>
  <c r="E15" i="7"/>
  <c r="C15" i="7"/>
  <c r="B15" i="7"/>
  <c r="D14" i="7"/>
  <c r="D13" i="7"/>
  <c r="D12" i="7"/>
  <c r="D11" i="7"/>
  <c r="D10" i="7"/>
  <c r="D9" i="7" s="1"/>
  <c r="P9" i="7"/>
  <c r="P73" i="7" s="1"/>
  <c r="P84" i="7" s="1"/>
  <c r="O9" i="7"/>
  <c r="O73" i="7" s="1"/>
  <c r="O84" i="7" s="1"/>
  <c r="N9" i="7"/>
  <c r="N73" i="7" s="1"/>
  <c r="N84" i="7" s="1"/>
  <c r="M9" i="7"/>
  <c r="M73" i="7" s="1"/>
  <c r="L9" i="7"/>
  <c r="L73" i="7" s="1"/>
  <c r="L84" i="7" s="1"/>
  <c r="K9" i="7"/>
  <c r="J9" i="7"/>
  <c r="J73" i="7" s="1"/>
  <c r="J84" i="7" s="1"/>
  <c r="I9" i="7"/>
  <c r="I73" i="7" s="1"/>
  <c r="H9" i="7"/>
  <c r="H73" i="7" s="1"/>
  <c r="H84" i="7" s="1"/>
  <c r="G9" i="7"/>
  <c r="G73" i="7" s="1"/>
  <c r="G84" i="7" s="1"/>
  <c r="F9" i="7"/>
  <c r="F73" i="7" s="1"/>
  <c r="E9" i="7"/>
  <c r="E73" i="7" s="1"/>
  <c r="C9" i="7"/>
  <c r="C73" i="7" s="1"/>
  <c r="C84" i="7" s="1"/>
  <c r="B9" i="7"/>
  <c r="B73" i="7" s="1"/>
  <c r="B84" i="7" s="1"/>
  <c r="D10" i="6"/>
  <c r="D9" i="6"/>
  <c r="C73" i="9" l="1"/>
  <c r="C84" i="9" s="1"/>
  <c r="D69" i="9"/>
  <c r="D66" i="9"/>
  <c r="D61" i="9"/>
  <c r="D51" i="9"/>
  <c r="D43" i="9"/>
  <c r="D35" i="9"/>
  <c r="D25" i="9"/>
  <c r="D15" i="9"/>
  <c r="M73" i="9"/>
  <c r="M84" i="9" s="1"/>
  <c r="D9" i="9"/>
  <c r="E84" i="9"/>
  <c r="D74" i="9"/>
  <c r="D83" i="9"/>
  <c r="E74" i="9"/>
  <c r="C73" i="8"/>
  <c r="C84" i="8" s="1"/>
  <c r="D69" i="8"/>
  <c r="D61" i="8"/>
  <c r="D51" i="8"/>
  <c r="D43" i="8"/>
  <c r="D35" i="8"/>
  <c r="D25" i="8"/>
  <c r="D15" i="8"/>
  <c r="L73" i="8"/>
  <c r="L84" i="8" s="1"/>
  <c r="D9" i="8"/>
  <c r="F84" i="8"/>
  <c r="D74" i="8"/>
  <c r="D83" i="8"/>
  <c r="G84" i="8"/>
  <c r="E75" i="8"/>
  <c r="G74" i="8"/>
  <c r="D69" i="7"/>
  <c r="K73" i="7"/>
  <c r="K84" i="7" s="1"/>
  <c r="D61" i="7"/>
  <c r="D51" i="7"/>
  <c r="D43" i="7"/>
  <c r="D35" i="7"/>
  <c r="D25" i="7"/>
  <c r="D15" i="7"/>
  <c r="D74" i="7"/>
  <c r="D83" i="7"/>
  <c r="E84" i="7"/>
  <c r="I84" i="7"/>
  <c r="M84" i="7"/>
  <c r="F84" i="7"/>
  <c r="F74" i="7"/>
  <c r="M83" i="6"/>
  <c r="I83" i="6"/>
  <c r="D82" i="6"/>
  <c r="D81" i="6" s="1"/>
  <c r="E81" i="6"/>
  <c r="C81" i="6"/>
  <c r="D80" i="6"/>
  <c r="D79" i="6"/>
  <c r="P78" i="6"/>
  <c r="P83" i="6" s="1"/>
  <c r="O78" i="6"/>
  <c r="O83" i="6" s="1"/>
  <c r="N78" i="6"/>
  <c r="N83" i="6" s="1"/>
  <c r="M78" i="6"/>
  <c r="L78" i="6"/>
  <c r="L83" i="6" s="1"/>
  <c r="K78" i="6"/>
  <c r="K83" i="6" s="1"/>
  <c r="J78" i="6"/>
  <c r="J83" i="6" s="1"/>
  <c r="I78" i="6"/>
  <c r="H78" i="6"/>
  <c r="H83" i="6" s="1"/>
  <c r="G78" i="6"/>
  <c r="F78" i="6"/>
  <c r="F74" i="6" s="1"/>
  <c r="E78" i="6"/>
  <c r="D78" i="6"/>
  <c r="C78" i="6"/>
  <c r="E77" i="6"/>
  <c r="D77" i="6" s="1"/>
  <c r="E76" i="6"/>
  <c r="D76" i="6" s="1"/>
  <c r="G75" i="6"/>
  <c r="G83" i="6" s="1"/>
  <c r="F75" i="6"/>
  <c r="F83" i="6" s="1"/>
  <c r="C75" i="6"/>
  <c r="E73" i="6"/>
  <c r="D72" i="6"/>
  <c r="D71" i="6"/>
  <c r="D70" i="6"/>
  <c r="P69" i="6"/>
  <c r="O69" i="6"/>
  <c r="N69" i="6"/>
  <c r="M69" i="6"/>
  <c r="L69" i="6"/>
  <c r="K69" i="6"/>
  <c r="J69" i="6"/>
  <c r="I69" i="6"/>
  <c r="H69" i="6"/>
  <c r="G69" i="6"/>
  <c r="F69" i="6"/>
  <c r="E69" i="6"/>
  <c r="C69" i="6"/>
  <c r="B69" i="6"/>
  <c r="D68" i="6"/>
  <c r="D67" i="6"/>
  <c r="P66" i="6"/>
  <c r="O66" i="6"/>
  <c r="N66" i="6"/>
  <c r="M66" i="6"/>
  <c r="L66" i="6"/>
  <c r="K66" i="6"/>
  <c r="J66" i="6"/>
  <c r="I66" i="6"/>
  <c r="H66" i="6"/>
  <c r="G66" i="6"/>
  <c r="F66" i="6"/>
  <c r="E66" i="6"/>
  <c r="C66" i="6"/>
  <c r="B66" i="6"/>
  <c r="D65" i="6"/>
  <c r="D64" i="6"/>
  <c r="D63" i="6"/>
  <c r="D62" i="6"/>
  <c r="P61" i="6"/>
  <c r="O61" i="6"/>
  <c r="N61" i="6"/>
  <c r="M61" i="6"/>
  <c r="L61" i="6"/>
  <c r="K61" i="6"/>
  <c r="J61" i="6"/>
  <c r="I61" i="6"/>
  <c r="H61" i="6"/>
  <c r="G61" i="6"/>
  <c r="F61" i="6"/>
  <c r="E61" i="6"/>
  <c r="C61" i="6"/>
  <c r="B61" i="6"/>
  <c r="D60" i="6"/>
  <c r="D59" i="6"/>
  <c r="D58" i="6"/>
  <c r="D57" i="6"/>
  <c r="D56" i="6"/>
  <c r="D55" i="6"/>
  <c r="D54" i="6"/>
  <c r="D53" i="6"/>
  <c r="D52" i="6"/>
  <c r="P51" i="6"/>
  <c r="O51" i="6"/>
  <c r="N51" i="6"/>
  <c r="M51" i="6"/>
  <c r="L51" i="6"/>
  <c r="K51" i="6"/>
  <c r="J51" i="6"/>
  <c r="I51" i="6"/>
  <c r="H51" i="6"/>
  <c r="G51" i="6"/>
  <c r="G73" i="6" s="1"/>
  <c r="G84" i="6" s="1"/>
  <c r="F51" i="6"/>
  <c r="E51" i="6"/>
  <c r="C51" i="6"/>
  <c r="C73" i="6" s="1"/>
  <c r="C84" i="6" s="1"/>
  <c r="B51" i="6"/>
  <c r="D50" i="6"/>
  <c r="D49" i="6"/>
  <c r="D48" i="6"/>
  <c r="D47" i="6"/>
  <c r="D46" i="6"/>
  <c r="D45" i="6"/>
  <c r="D44" i="6"/>
  <c r="P43" i="6"/>
  <c r="O43" i="6"/>
  <c r="O73" i="6" s="1"/>
  <c r="N43" i="6"/>
  <c r="M43" i="6"/>
  <c r="M73" i="6" s="1"/>
  <c r="M84" i="6" s="1"/>
  <c r="L43" i="6"/>
  <c r="K43" i="6"/>
  <c r="K73" i="6" s="1"/>
  <c r="I43" i="6"/>
  <c r="I73" i="6" s="1"/>
  <c r="I84" i="6" s="1"/>
  <c r="G43" i="6"/>
  <c r="F43" i="6"/>
  <c r="E43" i="6"/>
  <c r="C43" i="6"/>
  <c r="B43" i="6"/>
  <c r="D42" i="6"/>
  <c r="D41" i="6"/>
  <c r="D40" i="6"/>
  <c r="D39" i="6"/>
  <c r="D38" i="6"/>
  <c r="D37" i="6"/>
  <c r="D36" i="6"/>
  <c r="P35" i="6"/>
  <c r="O35" i="6"/>
  <c r="N35" i="6"/>
  <c r="M35" i="6"/>
  <c r="L35" i="6"/>
  <c r="K35" i="6"/>
  <c r="J35" i="6"/>
  <c r="I35" i="6"/>
  <c r="H35" i="6"/>
  <c r="G35" i="6"/>
  <c r="F35" i="6"/>
  <c r="E35" i="6"/>
  <c r="C35" i="6"/>
  <c r="B35" i="6"/>
  <c r="D34" i="6"/>
  <c r="D33" i="6"/>
  <c r="D32" i="6"/>
  <c r="D31" i="6"/>
  <c r="D30" i="6"/>
  <c r="D29" i="6"/>
  <c r="D28" i="6"/>
  <c r="D27" i="6"/>
  <c r="D26" i="6"/>
  <c r="P25" i="6"/>
  <c r="O25" i="6"/>
  <c r="N25" i="6"/>
  <c r="M25" i="6"/>
  <c r="L25" i="6"/>
  <c r="K25" i="6"/>
  <c r="J25" i="6"/>
  <c r="I25" i="6"/>
  <c r="H25" i="6"/>
  <c r="G25" i="6"/>
  <c r="F25" i="6"/>
  <c r="E25" i="6"/>
  <c r="C25" i="6"/>
  <c r="B25" i="6"/>
  <c r="D24" i="6"/>
  <c r="D23" i="6"/>
  <c r="D22" i="6"/>
  <c r="D21" i="6"/>
  <c r="D20" i="6"/>
  <c r="D19" i="6"/>
  <c r="D18" i="6"/>
  <c r="D17" i="6"/>
  <c r="D16" i="6"/>
  <c r="P15" i="6"/>
  <c r="O15" i="6"/>
  <c r="N15" i="6"/>
  <c r="M15" i="6"/>
  <c r="L15" i="6"/>
  <c r="K15" i="6"/>
  <c r="J15" i="6"/>
  <c r="I15" i="6"/>
  <c r="H15" i="6"/>
  <c r="G15" i="6"/>
  <c r="F15" i="6"/>
  <c r="E15" i="6"/>
  <c r="C15" i="6"/>
  <c r="B15" i="6"/>
  <c r="D14" i="6"/>
  <c r="D13" i="6"/>
  <c r="D12" i="6"/>
  <c r="D11" i="6"/>
  <c r="P9" i="6"/>
  <c r="P73" i="6" s="1"/>
  <c r="P84" i="6" s="1"/>
  <c r="O9" i="6"/>
  <c r="N9" i="6"/>
  <c r="N73" i="6" s="1"/>
  <c r="N84" i="6" s="1"/>
  <c r="M9" i="6"/>
  <c r="L9" i="6"/>
  <c r="L73" i="6" s="1"/>
  <c r="L84" i="6" s="1"/>
  <c r="K9" i="6"/>
  <c r="J9" i="6"/>
  <c r="I9" i="6"/>
  <c r="H9" i="6"/>
  <c r="H73" i="6" s="1"/>
  <c r="H84" i="6" s="1"/>
  <c r="G9" i="6"/>
  <c r="F9" i="6"/>
  <c r="F73" i="6" s="1"/>
  <c r="F84" i="6" s="1"/>
  <c r="E9" i="6"/>
  <c r="C9" i="6"/>
  <c r="B9" i="6"/>
  <c r="B73" i="6" s="1"/>
  <c r="B84" i="6" s="1"/>
  <c r="M83" i="5"/>
  <c r="I83" i="5"/>
  <c r="D82" i="5"/>
  <c r="E81" i="5"/>
  <c r="D81" i="5"/>
  <c r="C81" i="5"/>
  <c r="D80" i="5"/>
  <c r="D79" i="5"/>
  <c r="P78" i="5"/>
  <c r="P83" i="5" s="1"/>
  <c r="O78" i="5"/>
  <c r="O83" i="5" s="1"/>
  <c r="N78" i="5"/>
  <c r="N83" i="5" s="1"/>
  <c r="M78" i="5"/>
  <c r="L78" i="5"/>
  <c r="L83" i="5" s="1"/>
  <c r="K78" i="5"/>
  <c r="K83" i="5" s="1"/>
  <c r="J78" i="5"/>
  <c r="J83" i="5" s="1"/>
  <c r="I78" i="5"/>
  <c r="H78" i="5"/>
  <c r="H83" i="5" s="1"/>
  <c r="G78" i="5"/>
  <c r="F78" i="5"/>
  <c r="E78" i="5"/>
  <c r="D78" i="5"/>
  <c r="C78" i="5"/>
  <c r="E77" i="5"/>
  <c r="D77" i="5"/>
  <c r="E76" i="5"/>
  <c r="E75" i="5" s="1"/>
  <c r="G75" i="5"/>
  <c r="G83" i="5" s="1"/>
  <c r="F75" i="5"/>
  <c r="F83" i="5" s="1"/>
  <c r="C75" i="5"/>
  <c r="G74" i="5"/>
  <c r="F74" i="5"/>
  <c r="G73" i="5"/>
  <c r="G84" i="5" s="1"/>
  <c r="D72" i="5"/>
  <c r="D71" i="5"/>
  <c r="D70" i="5"/>
  <c r="P69" i="5"/>
  <c r="O69" i="5"/>
  <c r="N69" i="5"/>
  <c r="M69" i="5"/>
  <c r="L69" i="5"/>
  <c r="K69" i="5"/>
  <c r="J69" i="5"/>
  <c r="I69" i="5"/>
  <c r="H69" i="5"/>
  <c r="G69" i="5"/>
  <c r="F69" i="5"/>
  <c r="E69" i="5"/>
  <c r="C69" i="5"/>
  <c r="B69" i="5"/>
  <c r="D68" i="5"/>
  <c r="D67" i="5"/>
  <c r="P66" i="5"/>
  <c r="O66" i="5"/>
  <c r="N66" i="5"/>
  <c r="M66" i="5"/>
  <c r="L66" i="5"/>
  <c r="K66" i="5"/>
  <c r="J66" i="5"/>
  <c r="I66" i="5"/>
  <c r="H66" i="5"/>
  <c r="G66" i="5"/>
  <c r="F66" i="5"/>
  <c r="E66" i="5"/>
  <c r="C66" i="5"/>
  <c r="B66" i="5"/>
  <c r="D65" i="5"/>
  <c r="D64" i="5"/>
  <c r="D63" i="5"/>
  <c r="D62" i="5"/>
  <c r="P61" i="5"/>
  <c r="O61" i="5"/>
  <c r="N61" i="5"/>
  <c r="M61" i="5"/>
  <c r="L61" i="5"/>
  <c r="K61" i="5"/>
  <c r="J61" i="5"/>
  <c r="I61" i="5"/>
  <c r="H61" i="5"/>
  <c r="G61" i="5"/>
  <c r="F61" i="5"/>
  <c r="E61" i="5"/>
  <c r="C61" i="5"/>
  <c r="B61" i="5"/>
  <c r="D60" i="5"/>
  <c r="D59" i="5"/>
  <c r="D58" i="5"/>
  <c r="D57" i="5"/>
  <c r="D56" i="5"/>
  <c r="D55" i="5"/>
  <c r="D54" i="5"/>
  <c r="D53" i="5"/>
  <c r="D52" i="5"/>
  <c r="P51" i="5"/>
  <c r="O51" i="5"/>
  <c r="N51" i="5"/>
  <c r="M51" i="5"/>
  <c r="L51" i="5"/>
  <c r="K51" i="5"/>
  <c r="J51" i="5"/>
  <c r="I51" i="5"/>
  <c r="H51" i="5"/>
  <c r="G51" i="5"/>
  <c r="F51" i="5"/>
  <c r="E51" i="5"/>
  <c r="C51" i="5"/>
  <c r="B51" i="5"/>
  <c r="D50" i="5"/>
  <c r="D49" i="5"/>
  <c r="D48" i="5"/>
  <c r="D47" i="5"/>
  <c r="D46" i="5"/>
  <c r="D45" i="5"/>
  <c r="D44" i="5"/>
  <c r="P43" i="5"/>
  <c r="O43" i="5"/>
  <c r="O73" i="5" s="1"/>
  <c r="O84" i="5" s="1"/>
  <c r="N43" i="5"/>
  <c r="M43" i="5"/>
  <c r="L43" i="5"/>
  <c r="K43" i="5"/>
  <c r="K73" i="5" s="1"/>
  <c r="K84" i="5" s="1"/>
  <c r="J43" i="5"/>
  <c r="I43" i="5"/>
  <c r="G43" i="5"/>
  <c r="F43" i="5"/>
  <c r="E43" i="5"/>
  <c r="C43" i="5"/>
  <c r="B43" i="5"/>
  <c r="D42" i="5"/>
  <c r="D41" i="5"/>
  <c r="D40" i="5"/>
  <c r="D39" i="5"/>
  <c r="D38" i="5"/>
  <c r="D35" i="5" s="1"/>
  <c r="D37" i="5"/>
  <c r="D36" i="5"/>
  <c r="P35" i="5"/>
  <c r="O35" i="5"/>
  <c r="N35" i="5"/>
  <c r="M35" i="5"/>
  <c r="L35" i="5"/>
  <c r="K35" i="5"/>
  <c r="J35" i="5"/>
  <c r="I35" i="5"/>
  <c r="H35" i="5"/>
  <c r="G35" i="5"/>
  <c r="F35" i="5"/>
  <c r="E35" i="5"/>
  <c r="C35" i="5"/>
  <c r="B35" i="5"/>
  <c r="D34" i="5"/>
  <c r="D33" i="5"/>
  <c r="D32" i="5"/>
  <c r="D31" i="5"/>
  <c r="D30" i="5"/>
  <c r="D29" i="5"/>
  <c r="D28" i="5"/>
  <c r="D25" i="5" s="1"/>
  <c r="D27" i="5"/>
  <c r="D26" i="5"/>
  <c r="P25" i="5"/>
  <c r="O25" i="5"/>
  <c r="N25" i="5"/>
  <c r="M25" i="5"/>
  <c r="L25" i="5"/>
  <c r="K25" i="5"/>
  <c r="J25" i="5"/>
  <c r="I25" i="5"/>
  <c r="H25" i="5"/>
  <c r="G25" i="5"/>
  <c r="F25" i="5"/>
  <c r="E25" i="5"/>
  <c r="C25" i="5"/>
  <c r="B25" i="5"/>
  <c r="D24" i="5"/>
  <c r="D23" i="5"/>
  <c r="D22" i="5"/>
  <c r="D21" i="5"/>
  <c r="D20" i="5"/>
  <c r="D19" i="5"/>
  <c r="D18" i="5"/>
  <c r="D17" i="5"/>
  <c r="D16" i="5"/>
  <c r="P15" i="5"/>
  <c r="O15" i="5"/>
  <c r="N15" i="5"/>
  <c r="M15" i="5"/>
  <c r="L15" i="5"/>
  <c r="K15" i="5"/>
  <c r="J15" i="5"/>
  <c r="I15" i="5"/>
  <c r="H15" i="5"/>
  <c r="G15" i="5"/>
  <c r="F15" i="5"/>
  <c r="E15" i="5"/>
  <c r="C15" i="5"/>
  <c r="B15" i="5"/>
  <c r="D14" i="5"/>
  <c r="D13" i="5"/>
  <c r="D12" i="5"/>
  <c r="D11" i="5"/>
  <c r="D10" i="5"/>
  <c r="P9" i="5"/>
  <c r="P73" i="5" s="1"/>
  <c r="O9" i="5"/>
  <c r="N9" i="5"/>
  <c r="N73" i="5" s="1"/>
  <c r="N84" i="5" s="1"/>
  <c r="M9" i="5"/>
  <c r="M73" i="5" s="1"/>
  <c r="M84" i="5" s="1"/>
  <c r="L9" i="5"/>
  <c r="L73" i="5" s="1"/>
  <c r="K9" i="5"/>
  <c r="J9" i="5"/>
  <c r="J73" i="5" s="1"/>
  <c r="J84" i="5" s="1"/>
  <c r="I9" i="5"/>
  <c r="H9" i="5"/>
  <c r="H73" i="5" s="1"/>
  <c r="G9" i="5"/>
  <c r="F9" i="5"/>
  <c r="F73" i="5" s="1"/>
  <c r="F84" i="5" s="1"/>
  <c r="E9" i="5"/>
  <c r="E73" i="5" s="1"/>
  <c r="C9" i="5"/>
  <c r="C73" i="5" s="1"/>
  <c r="C84" i="5" s="1"/>
  <c r="B9" i="5"/>
  <c r="B73" i="5" s="1"/>
  <c r="B84" i="5" s="1"/>
  <c r="N83" i="4"/>
  <c r="M83" i="4"/>
  <c r="J83" i="4"/>
  <c r="I83" i="4"/>
  <c r="D82" i="4"/>
  <c r="E81" i="4"/>
  <c r="D81" i="4"/>
  <c r="C81" i="4"/>
  <c r="D80" i="4"/>
  <c r="D79" i="4"/>
  <c r="P78" i="4"/>
  <c r="P83" i="4" s="1"/>
  <c r="O78" i="4"/>
  <c r="O83" i="4" s="1"/>
  <c r="N78" i="4"/>
  <c r="M78" i="4"/>
  <c r="L78" i="4"/>
  <c r="L83" i="4" s="1"/>
  <c r="K78" i="4"/>
  <c r="K83" i="4" s="1"/>
  <c r="J78" i="4"/>
  <c r="I78" i="4"/>
  <c r="H78" i="4"/>
  <c r="H83" i="4" s="1"/>
  <c r="G78" i="4"/>
  <c r="F78" i="4"/>
  <c r="E78" i="4"/>
  <c r="D78" i="4"/>
  <c r="C78" i="4"/>
  <c r="E77" i="4"/>
  <c r="D77" i="4"/>
  <c r="E76" i="4"/>
  <c r="D76" i="4" s="1"/>
  <c r="D75" i="4" s="1"/>
  <c r="G75" i="4"/>
  <c r="G83" i="4" s="1"/>
  <c r="F75" i="4"/>
  <c r="F83" i="4" s="1"/>
  <c r="E75" i="4"/>
  <c r="E74" i="4" s="1"/>
  <c r="C75" i="4"/>
  <c r="G74" i="4"/>
  <c r="F74" i="4"/>
  <c r="D72" i="4"/>
  <c r="D71" i="4"/>
  <c r="D70" i="4"/>
  <c r="P69" i="4"/>
  <c r="O69" i="4"/>
  <c r="N69" i="4"/>
  <c r="M69" i="4"/>
  <c r="L69" i="4"/>
  <c r="K69" i="4"/>
  <c r="J69" i="4"/>
  <c r="I69" i="4"/>
  <c r="H69" i="4"/>
  <c r="G69" i="4"/>
  <c r="F69" i="4"/>
  <c r="E69" i="4"/>
  <c r="C69" i="4"/>
  <c r="B69" i="4"/>
  <c r="D68" i="4"/>
  <c r="D66" i="4" s="1"/>
  <c r="D67" i="4"/>
  <c r="P66" i="4"/>
  <c r="O66" i="4"/>
  <c r="N66" i="4"/>
  <c r="M66" i="4"/>
  <c r="L66" i="4"/>
  <c r="K66" i="4"/>
  <c r="J66" i="4"/>
  <c r="I66" i="4"/>
  <c r="H66" i="4"/>
  <c r="G66" i="4"/>
  <c r="F66" i="4"/>
  <c r="E66" i="4"/>
  <c r="C66" i="4"/>
  <c r="B66" i="4"/>
  <c r="D65" i="4"/>
  <c r="D64" i="4"/>
  <c r="D63" i="4"/>
  <c r="D62" i="4"/>
  <c r="P61" i="4"/>
  <c r="O61" i="4"/>
  <c r="N61" i="4"/>
  <c r="M61" i="4"/>
  <c r="L61" i="4"/>
  <c r="K61" i="4"/>
  <c r="J61" i="4"/>
  <c r="I61" i="4"/>
  <c r="H61" i="4"/>
  <c r="G61" i="4"/>
  <c r="F61" i="4"/>
  <c r="E61" i="4"/>
  <c r="C61" i="4"/>
  <c r="B61" i="4"/>
  <c r="D60" i="4"/>
  <c r="D59" i="4"/>
  <c r="D58" i="4"/>
  <c r="D57" i="4"/>
  <c r="D56" i="4"/>
  <c r="D55" i="4"/>
  <c r="D54" i="4"/>
  <c r="D53" i="4"/>
  <c r="D52" i="4"/>
  <c r="P51" i="4"/>
  <c r="O51" i="4"/>
  <c r="N51" i="4"/>
  <c r="M51" i="4"/>
  <c r="L51" i="4"/>
  <c r="K51" i="4"/>
  <c r="J51" i="4"/>
  <c r="I51" i="4"/>
  <c r="H51" i="4"/>
  <c r="G51" i="4"/>
  <c r="F51" i="4"/>
  <c r="E51" i="4"/>
  <c r="C51" i="4"/>
  <c r="B51" i="4"/>
  <c r="D50" i="4"/>
  <c r="D49" i="4"/>
  <c r="D48" i="4"/>
  <c r="D47" i="4"/>
  <c r="D46" i="4"/>
  <c r="D45" i="4"/>
  <c r="D44" i="4"/>
  <c r="P43" i="4"/>
  <c r="P73" i="4" s="1"/>
  <c r="P84" i="4" s="1"/>
  <c r="O43" i="4"/>
  <c r="O73" i="4" s="1"/>
  <c r="O84" i="4" s="1"/>
  <c r="N43" i="4"/>
  <c r="M43" i="4"/>
  <c r="L43" i="4"/>
  <c r="L73" i="4" s="1"/>
  <c r="L84" i="4" s="1"/>
  <c r="K43" i="4"/>
  <c r="K73" i="4" s="1"/>
  <c r="K84" i="4" s="1"/>
  <c r="J43" i="4"/>
  <c r="I43" i="4"/>
  <c r="G43" i="4"/>
  <c r="G73" i="4" s="1"/>
  <c r="G84" i="4" s="1"/>
  <c r="F43" i="4"/>
  <c r="E43" i="4"/>
  <c r="C43" i="4"/>
  <c r="B43" i="4"/>
  <c r="D42" i="4"/>
  <c r="D41" i="4"/>
  <c r="D40" i="4"/>
  <c r="D39" i="4"/>
  <c r="D38" i="4"/>
  <c r="D37" i="4"/>
  <c r="D36" i="4"/>
  <c r="D35" i="4" s="1"/>
  <c r="P35" i="4"/>
  <c r="O35" i="4"/>
  <c r="N35" i="4"/>
  <c r="M35" i="4"/>
  <c r="L35" i="4"/>
  <c r="K35" i="4"/>
  <c r="J35" i="4"/>
  <c r="I35" i="4"/>
  <c r="H35" i="4"/>
  <c r="G35" i="4"/>
  <c r="F35" i="4"/>
  <c r="E35" i="4"/>
  <c r="C35" i="4"/>
  <c r="B35" i="4"/>
  <c r="D34" i="4"/>
  <c r="D33" i="4"/>
  <c r="D32" i="4"/>
  <c r="D31" i="4"/>
  <c r="D30" i="4"/>
  <c r="D29" i="4"/>
  <c r="D28" i="4"/>
  <c r="D27" i="4"/>
  <c r="D26" i="4"/>
  <c r="P25" i="4"/>
  <c r="O25" i="4"/>
  <c r="N25" i="4"/>
  <c r="M25" i="4"/>
  <c r="L25" i="4"/>
  <c r="K25" i="4"/>
  <c r="J25" i="4"/>
  <c r="I25" i="4"/>
  <c r="H25" i="4"/>
  <c r="G25" i="4"/>
  <c r="F25" i="4"/>
  <c r="E25" i="4"/>
  <c r="C25" i="4"/>
  <c r="B25" i="4"/>
  <c r="D24" i="4"/>
  <c r="D23" i="4"/>
  <c r="D22" i="4"/>
  <c r="D21" i="4"/>
  <c r="D20" i="4"/>
  <c r="D19" i="4"/>
  <c r="D18" i="4"/>
  <c r="D17" i="4"/>
  <c r="D16" i="4"/>
  <c r="P15" i="4"/>
  <c r="O15" i="4"/>
  <c r="N15" i="4"/>
  <c r="M15" i="4"/>
  <c r="L15" i="4"/>
  <c r="K15" i="4"/>
  <c r="J15" i="4"/>
  <c r="I15" i="4"/>
  <c r="H15" i="4"/>
  <c r="G15" i="4"/>
  <c r="F15" i="4"/>
  <c r="E15" i="4"/>
  <c r="C15" i="4"/>
  <c r="B15" i="4"/>
  <c r="D14" i="4"/>
  <c r="D13" i="4"/>
  <c r="D12" i="4"/>
  <c r="D11" i="4"/>
  <c r="D10" i="4"/>
  <c r="P9" i="4"/>
  <c r="O9" i="4"/>
  <c r="N9" i="4"/>
  <c r="N73" i="4" s="1"/>
  <c r="N84" i="4" s="1"/>
  <c r="M9" i="4"/>
  <c r="M73" i="4" s="1"/>
  <c r="M84" i="4" s="1"/>
  <c r="L9" i="4"/>
  <c r="K9" i="4"/>
  <c r="J9" i="4"/>
  <c r="J73" i="4" s="1"/>
  <c r="J84" i="4" s="1"/>
  <c r="I9" i="4"/>
  <c r="I73" i="4" s="1"/>
  <c r="I84" i="4" s="1"/>
  <c r="H9" i="4"/>
  <c r="G9" i="4"/>
  <c r="F9" i="4"/>
  <c r="F73" i="4" s="1"/>
  <c r="F84" i="4" s="1"/>
  <c r="E9" i="4"/>
  <c r="E73" i="4" s="1"/>
  <c r="C9" i="4"/>
  <c r="B9" i="4"/>
  <c r="B73" i="4" s="1"/>
  <c r="B84" i="4" s="1"/>
  <c r="N83" i="3"/>
  <c r="J83" i="3"/>
  <c r="D82" i="3"/>
  <c r="E81" i="3"/>
  <c r="D81" i="3"/>
  <c r="C81" i="3"/>
  <c r="D80" i="3"/>
  <c r="D79" i="3"/>
  <c r="D78" i="3" s="1"/>
  <c r="P78" i="3"/>
  <c r="P83" i="3" s="1"/>
  <c r="O78" i="3"/>
  <c r="O83" i="3" s="1"/>
  <c r="N78" i="3"/>
  <c r="M78" i="3"/>
  <c r="M83" i="3" s="1"/>
  <c r="L78" i="3"/>
  <c r="L83" i="3" s="1"/>
  <c r="K78" i="3"/>
  <c r="K83" i="3" s="1"/>
  <c r="J78" i="3"/>
  <c r="I78" i="3"/>
  <c r="I83" i="3" s="1"/>
  <c r="H78" i="3"/>
  <c r="H83" i="3" s="1"/>
  <c r="G78" i="3"/>
  <c r="F78" i="3"/>
  <c r="E78" i="3"/>
  <c r="C78" i="3"/>
  <c r="E77" i="3"/>
  <c r="D77" i="3"/>
  <c r="E76" i="3"/>
  <c r="D76" i="3" s="1"/>
  <c r="D75" i="3" s="1"/>
  <c r="G75" i="3"/>
  <c r="G83" i="3" s="1"/>
  <c r="F75" i="3"/>
  <c r="F83" i="3" s="1"/>
  <c r="E75" i="3"/>
  <c r="E83" i="3" s="1"/>
  <c r="C75" i="3"/>
  <c r="G74" i="3"/>
  <c r="E74" i="3"/>
  <c r="D72" i="3"/>
  <c r="D71" i="3"/>
  <c r="D70" i="3"/>
  <c r="P69" i="3"/>
  <c r="O69" i="3"/>
  <c r="N69" i="3"/>
  <c r="M69" i="3"/>
  <c r="L69" i="3"/>
  <c r="K69" i="3"/>
  <c r="J69" i="3"/>
  <c r="I69" i="3"/>
  <c r="H69" i="3"/>
  <c r="G69" i="3"/>
  <c r="F69" i="3"/>
  <c r="E69" i="3"/>
  <c r="C69" i="3"/>
  <c r="B69" i="3"/>
  <c r="D68" i="3"/>
  <c r="D67" i="3"/>
  <c r="D66" i="3" s="1"/>
  <c r="P66" i="3"/>
  <c r="O66" i="3"/>
  <c r="N66" i="3"/>
  <c r="M66" i="3"/>
  <c r="L66" i="3"/>
  <c r="K66" i="3"/>
  <c r="J66" i="3"/>
  <c r="I66" i="3"/>
  <c r="H66" i="3"/>
  <c r="G66" i="3"/>
  <c r="F66" i="3"/>
  <c r="E66" i="3"/>
  <c r="C66" i="3"/>
  <c r="B66" i="3"/>
  <c r="D65" i="3"/>
  <c r="D64" i="3"/>
  <c r="D63" i="3"/>
  <c r="D62" i="3"/>
  <c r="P61" i="3"/>
  <c r="O61" i="3"/>
  <c r="N61" i="3"/>
  <c r="M61" i="3"/>
  <c r="L61" i="3"/>
  <c r="K61" i="3"/>
  <c r="J61" i="3"/>
  <c r="I61" i="3"/>
  <c r="H61" i="3"/>
  <c r="G61" i="3"/>
  <c r="F61" i="3"/>
  <c r="E61" i="3"/>
  <c r="C61" i="3"/>
  <c r="B61" i="3"/>
  <c r="D60" i="3"/>
  <c r="D59" i="3"/>
  <c r="D58" i="3"/>
  <c r="D57" i="3"/>
  <c r="D56" i="3"/>
  <c r="D55" i="3"/>
  <c r="D54" i="3"/>
  <c r="D53" i="3"/>
  <c r="D52" i="3"/>
  <c r="P51" i="3"/>
  <c r="O51" i="3"/>
  <c r="N51" i="3"/>
  <c r="M51" i="3"/>
  <c r="L51" i="3"/>
  <c r="K51" i="3"/>
  <c r="J51" i="3"/>
  <c r="I51" i="3"/>
  <c r="H51" i="3"/>
  <c r="G51" i="3"/>
  <c r="F51" i="3"/>
  <c r="E51" i="3"/>
  <c r="C51" i="3"/>
  <c r="B51" i="3"/>
  <c r="D50" i="3"/>
  <c r="D49" i="3"/>
  <c r="D48" i="3"/>
  <c r="D47" i="3"/>
  <c r="D46" i="3"/>
  <c r="D45" i="3"/>
  <c r="D44" i="3"/>
  <c r="P43" i="3"/>
  <c r="O43" i="3"/>
  <c r="O73" i="3" s="1"/>
  <c r="N43" i="3"/>
  <c r="N73" i="3" s="1"/>
  <c r="N84" i="3" s="1"/>
  <c r="M43" i="3"/>
  <c r="L43" i="3"/>
  <c r="K43" i="3"/>
  <c r="K73" i="3" s="1"/>
  <c r="J43" i="3"/>
  <c r="J73" i="3" s="1"/>
  <c r="J84" i="3" s="1"/>
  <c r="I43" i="3"/>
  <c r="H43" i="3"/>
  <c r="G43" i="3"/>
  <c r="F43" i="3"/>
  <c r="F73" i="3" s="1"/>
  <c r="E43" i="3"/>
  <c r="C43" i="3"/>
  <c r="C73" i="3" s="1"/>
  <c r="C84" i="3" s="1"/>
  <c r="B43" i="3"/>
  <c r="B73" i="3" s="1"/>
  <c r="B84" i="3" s="1"/>
  <c r="D42" i="3"/>
  <c r="D41" i="3"/>
  <c r="D40" i="3"/>
  <c r="D39" i="3"/>
  <c r="D38" i="3"/>
  <c r="D37" i="3"/>
  <c r="D36" i="3"/>
  <c r="D35" i="3" s="1"/>
  <c r="P35" i="3"/>
  <c r="O35" i="3"/>
  <c r="N35" i="3"/>
  <c r="M35" i="3"/>
  <c r="L35" i="3"/>
  <c r="K35" i="3"/>
  <c r="J35" i="3"/>
  <c r="I35" i="3"/>
  <c r="H35" i="3"/>
  <c r="G35" i="3"/>
  <c r="F35" i="3"/>
  <c r="E35" i="3"/>
  <c r="C35" i="3"/>
  <c r="B35" i="3"/>
  <c r="D34" i="3"/>
  <c r="D33" i="3"/>
  <c r="D32" i="3"/>
  <c r="D31" i="3"/>
  <c r="D30" i="3"/>
  <c r="D29" i="3"/>
  <c r="D28" i="3"/>
  <c r="D27" i="3"/>
  <c r="D26" i="3"/>
  <c r="P25" i="3"/>
  <c r="O25" i="3"/>
  <c r="N25" i="3"/>
  <c r="M25" i="3"/>
  <c r="L25" i="3"/>
  <c r="K25" i="3"/>
  <c r="J25" i="3"/>
  <c r="I25" i="3"/>
  <c r="H25" i="3"/>
  <c r="G25" i="3"/>
  <c r="F25" i="3"/>
  <c r="E25" i="3"/>
  <c r="C25" i="3"/>
  <c r="B25" i="3"/>
  <c r="D24" i="3"/>
  <c r="D23" i="3"/>
  <c r="D22" i="3"/>
  <c r="D21" i="3"/>
  <c r="D20" i="3"/>
  <c r="D19" i="3"/>
  <c r="D18" i="3"/>
  <c r="D17" i="3"/>
  <c r="D16" i="3"/>
  <c r="D15" i="3" s="1"/>
  <c r="P15" i="3"/>
  <c r="O15" i="3"/>
  <c r="N15" i="3"/>
  <c r="M15" i="3"/>
  <c r="L15" i="3"/>
  <c r="K15" i="3"/>
  <c r="J15" i="3"/>
  <c r="I15" i="3"/>
  <c r="H15" i="3"/>
  <c r="G15" i="3"/>
  <c r="F15" i="3"/>
  <c r="E15" i="3"/>
  <c r="C15" i="3"/>
  <c r="B15" i="3"/>
  <c r="D14" i="3"/>
  <c r="D13" i="3"/>
  <c r="D12" i="3"/>
  <c r="D11" i="3"/>
  <c r="D9" i="3" s="1"/>
  <c r="D10" i="3"/>
  <c r="P9" i="3"/>
  <c r="P73" i="3" s="1"/>
  <c r="O9" i="3"/>
  <c r="N9" i="3"/>
  <c r="M9" i="3"/>
  <c r="M73" i="3" s="1"/>
  <c r="M84" i="3" s="1"/>
  <c r="L9" i="3"/>
  <c r="L73" i="3" s="1"/>
  <c r="K9" i="3"/>
  <c r="J9" i="3"/>
  <c r="I9" i="3"/>
  <c r="I73" i="3" s="1"/>
  <c r="I84" i="3" s="1"/>
  <c r="H9" i="3"/>
  <c r="H73" i="3" s="1"/>
  <c r="G9" i="3"/>
  <c r="F9" i="3"/>
  <c r="E9" i="3"/>
  <c r="E73" i="3" s="1"/>
  <c r="E84" i="3" s="1"/>
  <c r="C9" i="3"/>
  <c r="B9" i="3"/>
  <c r="O83" i="2"/>
  <c r="N83" i="2"/>
  <c r="K83" i="2"/>
  <c r="J83" i="2"/>
  <c r="D82" i="2"/>
  <c r="D81" i="2" s="1"/>
  <c r="E81" i="2"/>
  <c r="C81" i="2"/>
  <c r="D80" i="2"/>
  <c r="D79" i="2"/>
  <c r="D78" i="2" s="1"/>
  <c r="P78" i="2"/>
  <c r="P83" i="2" s="1"/>
  <c r="O78" i="2"/>
  <c r="N78" i="2"/>
  <c r="M78" i="2"/>
  <c r="M83" i="2" s="1"/>
  <c r="L78" i="2"/>
  <c r="L83" i="2" s="1"/>
  <c r="K78" i="2"/>
  <c r="J78" i="2"/>
  <c r="I78" i="2"/>
  <c r="I83" i="2" s="1"/>
  <c r="H78" i="2"/>
  <c r="H83" i="2" s="1"/>
  <c r="G78" i="2"/>
  <c r="F78" i="2"/>
  <c r="E78" i="2"/>
  <c r="C78" i="2"/>
  <c r="E77" i="2"/>
  <c r="E75" i="2" s="1"/>
  <c r="D77" i="2"/>
  <c r="E76" i="2"/>
  <c r="D76" i="2" s="1"/>
  <c r="D75" i="2" s="1"/>
  <c r="G75" i="2"/>
  <c r="G83" i="2" s="1"/>
  <c r="F75" i="2"/>
  <c r="F74" i="2" s="1"/>
  <c r="C75" i="2"/>
  <c r="G74" i="2"/>
  <c r="D72" i="2"/>
  <c r="D71" i="2"/>
  <c r="D69" i="2" s="1"/>
  <c r="D70" i="2"/>
  <c r="P69" i="2"/>
  <c r="O69" i="2"/>
  <c r="N69" i="2"/>
  <c r="M69" i="2"/>
  <c r="L69" i="2"/>
  <c r="K69" i="2"/>
  <c r="J69" i="2"/>
  <c r="I69" i="2"/>
  <c r="H69" i="2"/>
  <c r="G69" i="2"/>
  <c r="F69" i="2"/>
  <c r="E69" i="2"/>
  <c r="C69" i="2"/>
  <c r="B69" i="2"/>
  <c r="D68" i="2"/>
  <c r="D66" i="2" s="1"/>
  <c r="D67" i="2"/>
  <c r="P66" i="2"/>
  <c r="O66" i="2"/>
  <c r="N66" i="2"/>
  <c r="M66" i="2"/>
  <c r="L66" i="2"/>
  <c r="K66" i="2"/>
  <c r="J66" i="2"/>
  <c r="I66" i="2"/>
  <c r="H66" i="2"/>
  <c r="G66" i="2"/>
  <c r="F66" i="2"/>
  <c r="E66" i="2"/>
  <c r="C66" i="2"/>
  <c r="B66" i="2"/>
  <c r="D65" i="2"/>
  <c r="D64" i="2"/>
  <c r="D63" i="2"/>
  <c r="D61" i="2" s="1"/>
  <c r="D62" i="2"/>
  <c r="P61" i="2"/>
  <c r="O61" i="2"/>
  <c r="N61" i="2"/>
  <c r="M61" i="2"/>
  <c r="L61" i="2"/>
  <c r="K61" i="2"/>
  <c r="J61" i="2"/>
  <c r="I61" i="2"/>
  <c r="H61" i="2"/>
  <c r="G61" i="2"/>
  <c r="F61" i="2"/>
  <c r="E61" i="2"/>
  <c r="C61" i="2"/>
  <c r="B61" i="2"/>
  <c r="D60" i="2"/>
  <c r="D59" i="2"/>
  <c r="D58" i="2"/>
  <c r="D57" i="2"/>
  <c r="D56" i="2"/>
  <c r="D55" i="2"/>
  <c r="D54" i="2"/>
  <c r="D53" i="2"/>
  <c r="D52" i="2"/>
  <c r="P51" i="2"/>
  <c r="O51" i="2"/>
  <c r="N51" i="2"/>
  <c r="M51" i="2"/>
  <c r="L51" i="2"/>
  <c r="K51" i="2"/>
  <c r="J51" i="2"/>
  <c r="I51" i="2"/>
  <c r="H51" i="2"/>
  <c r="G51" i="2"/>
  <c r="F51" i="2"/>
  <c r="E51" i="2"/>
  <c r="C51" i="2"/>
  <c r="B51" i="2"/>
  <c r="D50" i="2"/>
  <c r="D49" i="2"/>
  <c r="D48" i="2"/>
  <c r="D47" i="2"/>
  <c r="D46" i="2"/>
  <c r="D45" i="2"/>
  <c r="D44" i="2"/>
  <c r="P43" i="2"/>
  <c r="P73" i="2" s="1"/>
  <c r="P84" i="2" s="1"/>
  <c r="O43" i="2"/>
  <c r="N43" i="2"/>
  <c r="M43" i="2"/>
  <c r="M73" i="2" s="1"/>
  <c r="L43" i="2"/>
  <c r="L73" i="2" s="1"/>
  <c r="L84" i="2" s="1"/>
  <c r="K43" i="2"/>
  <c r="J43" i="2"/>
  <c r="I43" i="2"/>
  <c r="I73" i="2" s="1"/>
  <c r="H43" i="2"/>
  <c r="H73" i="2" s="1"/>
  <c r="H84" i="2" s="1"/>
  <c r="G43" i="2"/>
  <c r="F43" i="2"/>
  <c r="E43" i="2"/>
  <c r="E73" i="2" s="1"/>
  <c r="C43" i="2"/>
  <c r="B43" i="2"/>
  <c r="D42" i="2"/>
  <c r="D41" i="2"/>
  <c r="D40" i="2"/>
  <c r="D39" i="2"/>
  <c r="D38" i="2"/>
  <c r="D37" i="2"/>
  <c r="D36" i="2"/>
  <c r="P35" i="2"/>
  <c r="O35" i="2"/>
  <c r="N35" i="2"/>
  <c r="M35" i="2"/>
  <c r="L35" i="2"/>
  <c r="K35" i="2"/>
  <c r="J35" i="2"/>
  <c r="I35" i="2"/>
  <c r="H35" i="2"/>
  <c r="G35" i="2"/>
  <c r="F35" i="2"/>
  <c r="E35" i="2"/>
  <c r="C35" i="2"/>
  <c r="B35" i="2"/>
  <c r="D34" i="2"/>
  <c r="D33" i="2"/>
  <c r="D32" i="2"/>
  <c r="D31" i="2"/>
  <c r="D30" i="2"/>
  <c r="D29" i="2"/>
  <c r="D28" i="2"/>
  <c r="D27" i="2"/>
  <c r="D26" i="2"/>
  <c r="P25" i="2"/>
  <c r="O25" i="2"/>
  <c r="N25" i="2"/>
  <c r="M25" i="2"/>
  <c r="L25" i="2"/>
  <c r="K25" i="2"/>
  <c r="J25" i="2"/>
  <c r="I25" i="2"/>
  <c r="H25" i="2"/>
  <c r="G25" i="2"/>
  <c r="F25" i="2"/>
  <c r="E25" i="2"/>
  <c r="C25" i="2"/>
  <c r="B25" i="2"/>
  <c r="D24" i="2"/>
  <c r="D23" i="2"/>
  <c r="D22" i="2"/>
  <c r="D21" i="2"/>
  <c r="D20" i="2"/>
  <c r="D19" i="2"/>
  <c r="D18" i="2"/>
  <c r="D17" i="2"/>
  <c r="D16" i="2"/>
  <c r="P15" i="2"/>
  <c r="O15" i="2"/>
  <c r="N15" i="2"/>
  <c r="M15" i="2"/>
  <c r="L15" i="2"/>
  <c r="K15" i="2"/>
  <c r="J15" i="2"/>
  <c r="I15" i="2"/>
  <c r="H15" i="2"/>
  <c r="G15" i="2"/>
  <c r="F15" i="2"/>
  <c r="E15" i="2"/>
  <c r="C15" i="2"/>
  <c r="B15" i="2"/>
  <c r="D14" i="2"/>
  <c r="D13" i="2"/>
  <c r="D12" i="2"/>
  <c r="D11" i="2"/>
  <c r="D10" i="2"/>
  <c r="P9" i="2"/>
  <c r="O9" i="2"/>
  <c r="O73" i="2" s="1"/>
  <c r="O84" i="2" s="1"/>
  <c r="N9" i="2"/>
  <c r="N73" i="2" s="1"/>
  <c r="N84" i="2" s="1"/>
  <c r="M9" i="2"/>
  <c r="L9" i="2"/>
  <c r="K9" i="2"/>
  <c r="K73" i="2" s="1"/>
  <c r="K84" i="2" s="1"/>
  <c r="J9" i="2"/>
  <c r="J73" i="2" s="1"/>
  <c r="J84" i="2" s="1"/>
  <c r="I9" i="2"/>
  <c r="H9" i="2"/>
  <c r="G9" i="2"/>
  <c r="G73" i="2" s="1"/>
  <c r="G84" i="2" s="1"/>
  <c r="F9" i="2"/>
  <c r="E9" i="2"/>
  <c r="C9" i="2"/>
  <c r="C73" i="2" s="1"/>
  <c r="C84" i="2" s="1"/>
  <c r="B9" i="2"/>
  <c r="B73" i="2" s="1"/>
  <c r="B84" i="2" s="1"/>
  <c r="D73" i="9" l="1"/>
  <c r="D84" i="9" s="1"/>
  <c r="D73" i="8"/>
  <c r="D84" i="8" s="1"/>
  <c r="E83" i="8"/>
  <c r="E84" i="8" s="1"/>
  <c r="E74" i="8"/>
  <c r="D73" i="7"/>
  <c r="D84" i="7" s="1"/>
  <c r="D69" i="6"/>
  <c r="D66" i="6"/>
  <c r="D61" i="6"/>
  <c r="D51" i="6"/>
  <c r="D43" i="6"/>
  <c r="D35" i="6"/>
  <c r="J73" i="6"/>
  <c r="J84" i="6" s="1"/>
  <c r="D25" i="6"/>
  <c r="D15" i="6"/>
  <c r="K84" i="6"/>
  <c r="O84" i="6"/>
  <c r="D75" i="6"/>
  <c r="E75" i="6"/>
  <c r="G74" i="6"/>
  <c r="D69" i="5"/>
  <c r="D66" i="5"/>
  <c r="D61" i="5"/>
  <c r="D51" i="5"/>
  <c r="D43" i="5"/>
  <c r="D15" i="5"/>
  <c r="I73" i="5"/>
  <c r="I84" i="5" s="1"/>
  <c r="D9" i="5"/>
  <c r="H84" i="5"/>
  <c r="L84" i="5"/>
  <c r="P84" i="5"/>
  <c r="E84" i="5"/>
  <c r="E74" i="5"/>
  <c r="E83" i="5"/>
  <c r="D76" i="5"/>
  <c r="D75" i="5" s="1"/>
  <c r="C73" i="4"/>
  <c r="C84" i="4" s="1"/>
  <c r="D69" i="4"/>
  <c r="D61" i="4"/>
  <c r="D51" i="4"/>
  <c r="D43" i="4"/>
  <c r="D25" i="4"/>
  <c r="D15" i="4"/>
  <c r="D9" i="4"/>
  <c r="H73" i="4"/>
  <c r="H84" i="4" s="1"/>
  <c r="D74" i="4"/>
  <c r="D83" i="4"/>
  <c r="E83" i="4"/>
  <c r="E84" i="4" s="1"/>
  <c r="D69" i="3"/>
  <c r="D61" i="3"/>
  <c r="D51" i="3"/>
  <c r="D43" i="3"/>
  <c r="D25" i="3"/>
  <c r="G73" i="3"/>
  <c r="G84" i="3" s="1"/>
  <c r="F84" i="3"/>
  <c r="H84" i="3"/>
  <c r="L84" i="3"/>
  <c r="P84" i="3"/>
  <c r="K84" i="3"/>
  <c r="O84" i="3"/>
  <c r="D74" i="3"/>
  <c r="D83" i="3"/>
  <c r="F74" i="3"/>
  <c r="D51" i="2"/>
  <c r="D43" i="2"/>
  <c r="D35" i="2"/>
  <c r="D25" i="2"/>
  <c r="D15" i="2"/>
  <c r="F73" i="2"/>
  <c r="F84" i="2" s="1"/>
  <c r="D9" i="2"/>
  <c r="D74" i="2"/>
  <c r="D83" i="2"/>
  <c r="E84" i="2"/>
  <c r="M84" i="2"/>
  <c r="E83" i="2"/>
  <c r="E74" i="2"/>
  <c r="I84" i="2"/>
  <c r="F83" i="2"/>
  <c r="D71" i="1"/>
  <c r="D72" i="1"/>
  <c r="D70" i="1"/>
  <c r="D68" i="1"/>
  <c r="D67" i="1"/>
  <c r="D63" i="1"/>
  <c r="D64" i="1"/>
  <c r="D65" i="1"/>
  <c r="D62" i="1"/>
  <c r="D53" i="1"/>
  <c r="D54" i="1"/>
  <c r="D55" i="1"/>
  <c r="D56" i="1"/>
  <c r="D57" i="1"/>
  <c r="D58" i="1"/>
  <c r="D59" i="1"/>
  <c r="D60" i="1"/>
  <c r="D52" i="1"/>
  <c r="D45" i="1"/>
  <c r="D46" i="1"/>
  <c r="D47" i="1"/>
  <c r="D48" i="1"/>
  <c r="D49" i="1"/>
  <c r="D50" i="1"/>
  <c r="D44" i="1"/>
  <c r="D37" i="1"/>
  <c r="D38" i="1"/>
  <c r="D39" i="1"/>
  <c r="D40" i="1"/>
  <c r="D41" i="1"/>
  <c r="D42" i="1"/>
  <c r="D36" i="1"/>
  <c r="D27" i="1"/>
  <c r="D28" i="1"/>
  <c r="D29" i="1"/>
  <c r="D30" i="1"/>
  <c r="D31" i="1"/>
  <c r="D32" i="1"/>
  <c r="D33" i="1"/>
  <c r="D34" i="1"/>
  <c r="D26" i="1"/>
  <c r="D17" i="1"/>
  <c r="D18" i="1"/>
  <c r="D19" i="1"/>
  <c r="D20" i="1"/>
  <c r="D21" i="1"/>
  <c r="D22" i="1"/>
  <c r="D23" i="1"/>
  <c r="D24" i="1"/>
  <c r="D16" i="1"/>
  <c r="D11" i="1"/>
  <c r="D12" i="1"/>
  <c r="D13" i="1"/>
  <c r="D14" i="1"/>
  <c r="D10" i="1"/>
  <c r="D73" i="6" l="1"/>
  <c r="E83" i="6"/>
  <c r="E84" i="6" s="1"/>
  <c r="E74" i="6"/>
  <c r="D83" i="6"/>
  <c r="D74" i="6"/>
  <c r="D73" i="5"/>
  <c r="D84" i="5" s="1"/>
  <c r="D74" i="5"/>
  <c r="D83" i="5"/>
  <c r="D73" i="4"/>
  <c r="D84" i="4" s="1"/>
  <c r="D73" i="3"/>
  <c r="D84" i="3" s="1"/>
  <c r="D73" i="2"/>
  <c r="D84" i="2" s="1"/>
  <c r="O83" i="1"/>
  <c r="N83" i="1"/>
  <c r="K83" i="1"/>
  <c r="J83" i="1"/>
  <c r="D82" i="1"/>
  <c r="D81" i="1" s="1"/>
  <c r="E81" i="1"/>
  <c r="C81" i="1"/>
  <c r="D80" i="1"/>
  <c r="D79" i="1"/>
  <c r="D78" i="1" s="1"/>
  <c r="P78" i="1"/>
  <c r="P83" i="1" s="1"/>
  <c r="O78" i="1"/>
  <c r="N78" i="1"/>
  <c r="M78" i="1"/>
  <c r="M83" i="1" s="1"/>
  <c r="L78" i="1"/>
  <c r="L83" i="1" s="1"/>
  <c r="K78" i="1"/>
  <c r="J78" i="1"/>
  <c r="I78" i="1"/>
  <c r="I83" i="1" s="1"/>
  <c r="H78" i="1"/>
  <c r="H83" i="1" s="1"/>
  <c r="G78" i="1"/>
  <c r="F78" i="1"/>
  <c r="E78" i="1"/>
  <c r="C78" i="1"/>
  <c r="E77" i="1"/>
  <c r="E75" i="1" s="1"/>
  <c r="D77" i="1"/>
  <c r="E76" i="1"/>
  <c r="D76" i="1" s="1"/>
  <c r="D75" i="1" s="1"/>
  <c r="G75" i="1"/>
  <c r="G83" i="1" s="1"/>
  <c r="F75" i="1"/>
  <c r="F74" i="1" s="1"/>
  <c r="C75" i="1"/>
  <c r="G74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P25" i="1"/>
  <c r="P73" i="1" s="1"/>
  <c r="P84" i="1" s="1"/>
  <c r="O25" i="1"/>
  <c r="N25" i="1"/>
  <c r="M25" i="1"/>
  <c r="M73" i="1" s="1"/>
  <c r="L25" i="1"/>
  <c r="L73" i="1" s="1"/>
  <c r="L84" i="1" s="1"/>
  <c r="K25" i="1"/>
  <c r="J25" i="1"/>
  <c r="I25" i="1"/>
  <c r="I73" i="1" s="1"/>
  <c r="H25" i="1"/>
  <c r="H73" i="1" s="1"/>
  <c r="H84" i="1" s="1"/>
  <c r="G25" i="1"/>
  <c r="F25" i="1"/>
  <c r="E25" i="1"/>
  <c r="D25" i="1"/>
  <c r="C25" i="1"/>
  <c r="B2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P9" i="1"/>
  <c r="O9" i="1"/>
  <c r="O73" i="1" s="1"/>
  <c r="O84" i="1" s="1"/>
  <c r="N9" i="1"/>
  <c r="N73" i="1" s="1"/>
  <c r="N84" i="1" s="1"/>
  <c r="M9" i="1"/>
  <c r="L9" i="1"/>
  <c r="K9" i="1"/>
  <c r="K73" i="1" s="1"/>
  <c r="K84" i="1" s="1"/>
  <c r="J9" i="1"/>
  <c r="J73" i="1" s="1"/>
  <c r="J84" i="1" s="1"/>
  <c r="I9" i="1"/>
  <c r="H9" i="1"/>
  <c r="G9" i="1"/>
  <c r="G73" i="1" s="1"/>
  <c r="G84" i="1" s="1"/>
  <c r="F9" i="1"/>
  <c r="F73" i="1" s="1"/>
  <c r="E9" i="1"/>
  <c r="D9" i="1"/>
  <c r="C9" i="1"/>
  <c r="C73" i="1" s="1"/>
  <c r="C84" i="1" s="1"/>
  <c r="B9" i="1"/>
  <c r="B73" i="1" s="1"/>
  <c r="B84" i="1" s="1"/>
  <c r="D84" i="6" l="1"/>
  <c r="D73" i="1"/>
  <c r="D84" i="1" s="1"/>
  <c r="E73" i="1"/>
  <c r="E84" i="1" s="1"/>
  <c r="E83" i="1"/>
  <c r="E74" i="1"/>
  <c r="I84" i="1"/>
  <c r="M84" i="1"/>
  <c r="D83" i="1"/>
  <c r="D74" i="1"/>
  <c r="F83" i="1"/>
  <c r="F84" i="1" s="1"/>
</calcChain>
</file>

<file path=xl/sharedStrings.xml><?xml version="1.0" encoding="utf-8"?>
<sst xmlns="http://schemas.openxmlformats.org/spreadsheetml/2006/main" count="1103" uniqueCount="156">
  <si>
    <t>Ministerio de Educacion Superior  Ciencia y Tecnologia</t>
  </si>
  <si>
    <t>Instituto Tecnico Superior Comunitario</t>
  </si>
  <si>
    <t>Año 2023</t>
  </si>
  <si>
    <t>Presupuesto de Gastos y Aplicaciones Financieras</t>
  </si>
  <si>
    <t xml:space="preserve">VALORES EN DOP </t>
  </si>
  <si>
    <t>Presupuesto</t>
  </si>
  <si>
    <t xml:space="preserve">Devengado </t>
  </si>
  <si>
    <r>
      <rPr>
        <b/>
        <sz val="14"/>
        <rFont val="Calibri"/>
        <family val="1"/>
      </rPr>
      <t>Detalle</t>
    </r>
  </si>
  <si>
    <t>Aprobado</t>
  </si>
  <si>
    <t>Modificado</t>
  </si>
  <si>
    <t xml:space="preserve">Total </t>
  </si>
  <si>
    <t>Enero</t>
  </si>
  <si>
    <t>Febrero</t>
  </si>
  <si>
    <t xml:space="preserve">Marzo </t>
  </si>
  <si>
    <t>Abril</t>
  </si>
  <si>
    <t xml:space="preserve">Mayo </t>
  </si>
  <si>
    <t>Junio</t>
  </si>
  <si>
    <t>Julio</t>
  </si>
  <si>
    <t xml:space="preserve">Agosto </t>
  </si>
  <si>
    <t>Septiembre</t>
  </si>
  <si>
    <t>Octubre</t>
  </si>
  <si>
    <t>Noviembre</t>
  </si>
  <si>
    <t xml:space="preserve">Diciembre </t>
  </si>
  <si>
    <t> 2 - GASTOS                                                                                                                            </t>
  </si>
  <si>
    <t>2.1 - REMUNERACIONES Y CONTRIBUCIONES</t>
  </si>
  <si>
    <r>
      <rPr>
        <sz val="12"/>
        <rFont val="Calibri"/>
        <family val="1"/>
      </rPr>
      <t>2.1.1 - REMUNERACIONES</t>
    </r>
  </si>
  <si>
    <r>
      <rPr>
        <sz val="12"/>
        <rFont val="Calibri"/>
        <family val="1"/>
      </rPr>
      <t>2.1.2 - SOBRESUELDOS</t>
    </r>
  </si>
  <si>
    <r>
      <rPr>
        <sz val="12"/>
        <rFont val="Calibri"/>
        <family val="1"/>
      </rPr>
      <t>2.1.3 - DIETAS Y GASTOS DE REPRESENTACIÓN</t>
    </r>
  </si>
  <si>
    <r>
      <rPr>
        <sz val="12"/>
        <rFont val="Calibri"/>
        <family val="1"/>
      </rPr>
      <t>2.1.4 - GRATIFICACIONES Y BONIFICACIONES</t>
    </r>
  </si>
  <si>
    <r>
      <rPr>
        <sz val="12"/>
        <rFont val="Calibri"/>
        <family val="1"/>
      </rPr>
      <t>2.1.5 - CONTRIBUCIONES A LA SEGURIDAD SOCIAL</t>
    </r>
  </si>
  <si>
    <r>
      <rPr>
        <b/>
        <sz val="12"/>
        <rFont val="Calibri"/>
        <family val="1"/>
      </rPr>
      <t>2.2 - CONTRATACIÓN DE SERVICIOS</t>
    </r>
  </si>
  <si>
    <r>
      <rPr>
        <sz val="12"/>
        <rFont val="Calibri"/>
        <family val="1"/>
      </rPr>
      <t>2.2.1 - SERVICIOS BÁSICOS</t>
    </r>
  </si>
  <si>
    <r>
      <rPr>
        <sz val="12"/>
        <rFont val="Calibri"/>
        <family val="1"/>
      </rPr>
      <t>2.2.2 - PUBLICIDAD, IMPRESIÓN Y ENCUADERNACIÓN</t>
    </r>
  </si>
  <si>
    <r>
      <rPr>
        <sz val="12"/>
        <rFont val="Calibri"/>
        <family val="1"/>
      </rPr>
      <t>2.2.3 - VIÁTICOS</t>
    </r>
  </si>
  <si>
    <r>
      <rPr>
        <sz val="12"/>
        <rFont val="Calibri"/>
        <family val="1"/>
      </rPr>
      <t>2.2.4 - TRANSPORTE Y ALMACENAJE</t>
    </r>
  </si>
  <si>
    <r>
      <rPr>
        <sz val="12"/>
        <rFont val="Calibri"/>
        <family val="1"/>
      </rPr>
      <t>2.2.5 - ALQUILERES Y RENTAS</t>
    </r>
  </si>
  <si>
    <r>
      <rPr>
        <sz val="12"/>
        <rFont val="Calibri"/>
        <family val="1"/>
      </rPr>
      <t>2.2.6 - SEGUROS</t>
    </r>
  </si>
  <si>
    <r>
      <rPr>
        <sz val="12"/>
        <rFont val="Calibri"/>
        <family val="1"/>
      </rPr>
      <t>2.2.7 - SERVICIOS DE CONSERVACIÓN, REPARACIONES MENORES E INSTALACIONES TEMPORALES</t>
    </r>
  </si>
  <si>
    <r>
      <rPr>
        <sz val="12"/>
        <rFont val="Calibri"/>
        <family val="1"/>
      </rPr>
      <t>2.2.8 - OTROS SERVICIOS NO INCLUIDOS EN CONCEPTOS ANTERIORES</t>
    </r>
  </si>
  <si>
    <r>
      <rPr>
        <sz val="12"/>
        <rFont val="Calibri"/>
        <family val="1"/>
      </rPr>
      <t>2.2.9 - OTRAS CONTRATACIONES DE SERVICIOS</t>
    </r>
  </si>
  <si>
    <r>
      <rPr>
        <b/>
        <sz val="12"/>
        <rFont val="Calibri"/>
        <family val="1"/>
      </rPr>
      <t>2.3 - MATERIALES Y SUMINISTROS</t>
    </r>
  </si>
  <si>
    <r>
      <rPr>
        <sz val="12"/>
        <rFont val="Calibri"/>
        <family val="1"/>
      </rPr>
      <t>2.3.1 - ALIMENTOS Y PRODUCTOS AGROFORESTALES</t>
    </r>
  </si>
  <si>
    <r>
      <rPr>
        <sz val="12"/>
        <rFont val="Calibri"/>
        <family val="1"/>
      </rPr>
      <t>2.3.2 - TEXTILES Y VESTUARIOS</t>
    </r>
  </si>
  <si>
    <r>
      <rPr>
        <sz val="12"/>
        <rFont val="Calibri"/>
        <family val="1"/>
      </rPr>
      <t>2.3.3 - PRODUCTOS DE PAPEL, CARTÓN E IMPRESOS</t>
    </r>
  </si>
  <si>
    <r>
      <rPr>
        <sz val="12"/>
        <rFont val="Calibri"/>
        <family val="1"/>
      </rPr>
      <t>2.3.4 - PRODUCTOS FARMACÉUTICOS</t>
    </r>
  </si>
  <si>
    <r>
      <rPr>
        <sz val="12"/>
        <rFont val="Calibri"/>
        <family val="1"/>
      </rPr>
      <t>2.3.5 - PRODUCTOS DE CUERO, CAUCHO Y PLÁSTICO</t>
    </r>
  </si>
  <si>
    <r>
      <rPr>
        <sz val="12"/>
        <rFont val="Calibri"/>
        <family val="1"/>
      </rPr>
      <t>2.3.6 - PRODUCTOS DE MINERALES, METÁLICOS Y NO METÁLICOS</t>
    </r>
  </si>
  <si>
    <r>
      <rPr>
        <sz val="12"/>
        <rFont val="Calibri"/>
        <family val="1"/>
      </rPr>
      <t>2.3.7 - COMBUSTIBLES, LUBRICANTES, PRODUCTOS QUÍMICOS Y CONEXOS</t>
    </r>
  </si>
  <si>
    <r>
      <rPr>
        <sz val="12"/>
        <rFont val="Calibri"/>
        <family val="1"/>
      </rPr>
      <t>2.3.8 - GASTOS QUE SE ASIGNARÁN DURANTE EL EJERCICIO (ART. 32 Y 33 LEY 423-06)</t>
    </r>
  </si>
  <si>
    <r>
      <rPr>
        <sz val="12"/>
        <rFont val="Calibri"/>
        <family val="1"/>
      </rPr>
      <t>2.3.9 - PRODUCTOS Y ÚTILES VARIOS</t>
    </r>
  </si>
  <si>
    <r>
      <rPr>
        <b/>
        <sz val="12"/>
        <rFont val="Calibri"/>
        <family val="1"/>
      </rPr>
      <t>2.4 - TRANSFERENCIAS CORRIENTES</t>
    </r>
  </si>
  <si>
    <r>
      <rPr>
        <sz val="12"/>
        <rFont val="Calibri"/>
        <family val="1"/>
      </rPr>
      <t>2.4.1 - TRANSFERENCIAS CORRIENTES AL SECTOR PRIVADO</t>
    </r>
  </si>
  <si>
    <r>
      <rPr>
        <sz val="12"/>
        <rFont val="Calibri"/>
        <family val="1"/>
      </rPr>
      <t>2.4.2 - TRANSFERENCIAS CORRIENTES AL  GOBIERNO GENERAL NACIONAL</t>
    </r>
  </si>
  <si>
    <r>
      <rPr>
        <sz val="12"/>
        <rFont val="Calibri"/>
        <family val="1"/>
      </rPr>
      <t>2.4.3 - TRANSFERENCIAS CORRIENTES A GOBIERNOS GENERALES LOCALES</t>
    </r>
  </si>
  <si>
    <r>
      <rPr>
        <sz val="12"/>
        <rFont val="Calibri"/>
        <family val="1"/>
      </rPr>
      <t>2.4.4 - TRANSFERENCIAS CORRIENTES A EMPRESAS PÚBLICAS NO FINANCIERAS</t>
    </r>
  </si>
  <si>
    <r>
      <rPr>
        <sz val="12"/>
        <rFont val="Calibri"/>
        <family val="1"/>
      </rPr>
      <t>2.4.5 - TRANSFERENCIAS CORRIENTES A INSTITUCIONES PÚBLICAS FINANCIERAS</t>
    </r>
  </si>
  <si>
    <r>
      <rPr>
        <sz val="12"/>
        <rFont val="Calibri"/>
        <family val="1"/>
      </rPr>
      <t>2.4.7 - TRANSFERENCIAS CORRIENTES AL SECTOR EXTERNO</t>
    </r>
  </si>
  <si>
    <r>
      <rPr>
        <sz val="12"/>
        <rFont val="Calibri"/>
        <family val="1"/>
      </rPr>
      <t>2.4.9 - TRANSFERENCIAS CORRIENTES A OTRAS INSTITUCIONES PÚBLICAS</t>
    </r>
  </si>
  <si>
    <r>
      <rPr>
        <b/>
        <sz val="12"/>
        <rFont val="Calibri"/>
        <family val="1"/>
      </rPr>
      <t>2.5 - TRANSFERENCIAS DE CAPITAL</t>
    </r>
  </si>
  <si>
    <r>
      <rPr>
        <sz val="12"/>
        <rFont val="Calibri"/>
        <family val="1"/>
      </rPr>
      <t>2.5.1 - TRANSFERENCIAS DE CAPITAL AL SECTOR PRIVADO</t>
    </r>
  </si>
  <si>
    <r>
      <rPr>
        <sz val="12"/>
        <rFont val="Calibri"/>
        <family val="1"/>
      </rPr>
      <t>2.5.2 - TRANSFERENCIAS DE CAPITAL AL GOBIERNO GENERAL  NACIONAL</t>
    </r>
  </si>
  <si>
    <r>
      <rPr>
        <sz val="12"/>
        <rFont val="Calibri"/>
        <family val="1"/>
      </rPr>
      <t>2.5.3 - TRANSFERENCIAS DE CAPITAL A GOBIERNOS GENERALES LOCALES</t>
    </r>
  </si>
  <si>
    <r>
      <rPr>
        <sz val="12"/>
        <rFont val="Calibri"/>
        <family val="1"/>
      </rPr>
      <t>2.5.4 - TRANSFERENCIAS DE CAPITAL  A EMPRESAS PÚBLICAS NO FINANCIERAS</t>
    </r>
  </si>
  <si>
    <r>
      <rPr>
        <sz val="12"/>
        <rFont val="Calibri"/>
        <family val="1"/>
      </rPr>
      <t>2.5.5 - TRANSFERENCIAS DE CAPITAL A INSTITUCIONES PÚBLICAS FINANCIERAS</t>
    </r>
  </si>
  <si>
    <r>
      <rPr>
        <sz val="12"/>
        <rFont val="Calibri"/>
        <family val="1"/>
      </rPr>
      <t>2.5.6 - TRANSFERENCIAS DE CAPITAL AL SECTOR EXTERNO</t>
    </r>
  </si>
  <si>
    <r>
      <rPr>
        <sz val="12"/>
        <rFont val="Calibri"/>
        <family val="1"/>
      </rPr>
      <t>2.5.9 - TRANSFERENCIAS DE CAPITAL A OTRAS INSTITUCIONES PÚBLICAS</t>
    </r>
  </si>
  <si>
    <r>
      <rPr>
        <b/>
        <sz val="12"/>
        <rFont val="Calibri"/>
        <family val="1"/>
      </rPr>
      <t>2.6 - BIENES MUEBLES, INMUEBLES E INTANGIBLES</t>
    </r>
  </si>
  <si>
    <r>
      <rPr>
        <sz val="12"/>
        <rFont val="Calibri"/>
        <family val="1"/>
      </rPr>
      <t>2.6.1 - MOBILIARIO Y EQUIPO</t>
    </r>
  </si>
  <si>
    <r>
      <rPr>
        <sz val="12"/>
        <rFont val="Calibri"/>
        <family val="1"/>
      </rPr>
      <t>2.6.2 - MOBILIARIO Y EQUIPO EDUCACIONAL Y RECREATIVO</t>
    </r>
  </si>
  <si>
    <r>
      <rPr>
        <sz val="12"/>
        <rFont val="Calibri"/>
        <family val="1"/>
      </rPr>
      <t>2.6.3 - EQUIPO E INSTRUMENTAL, CIENTÍFICO Y LABORATORIO</t>
    </r>
  </si>
  <si>
    <r>
      <rPr>
        <sz val="12"/>
        <rFont val="Calibri"/>
        <family val="1"/>
      </rPr>
      <t>2.6.4 - VEHÍCULOS Y EQUIPO DE TRANSPORTE, TRACCIÓN Y ELEVACIÓN</t>
    </r>
  </si>
  <si>
    <r>
      <rPr>
        <sz val="12"/>
        <rFont val="Calibri"/>
        <family val="1"/>
      </rPr>
      <t>2.6.5 - MAQUINARIA, OTROS EQUIPOS Y HERRAMIENTAS</t>
    </r>
  </si>
  <si>
    <r>
      <rPr>
        <sz val="12"/>
        <rFont val="Calibri"/>
        <family val="1"/>
      </rPr>
      <t>2.6.6 - EQUIPOS DE DEFENSA Y SEGURIDAD</t>
    </r>
  </si>
  <si>
    <r>
      <rPr>
        <sz val="12"/>
        <rFont val="Calibri"/>
        <family val="1"/>
      </rPr>
      <t>2.6.7 - ACTIVOS BIÓLOGICOS CULTIVABLES</t>
    </r>
  </si>
  <si>
    <r>
      <rPr>
        <sz val="12"/>
        <rFont val="Calibri"/>
        <family val="1"/>
      </rPr>
      <t>2.6.8 - BIENES INTANGIBLES</t>
    </r>
  </si>
  <si>
    <r>
      <rPr>
        <sz val="12"/>
        <rFont val="Calibri"/>
        <family val="1"/>
      </rPr>
      <t>2.6.9 - EDIFICIOS, ESTRUCTURAS, TIERRAS, TERRENOS Y OBJETOS DE VALOR</t>
    </r>
  </si>
  <si>
    <r>
      <rPr>
        <b/>
        <sz val="12"/>
        <rFont val="Calibri"/>
        <family val="1"/>
      </rPr>
      <t>2.7 - OBRAS</t>
    </r>
  </si>
  <si>
    <r>
      <rPr>
        <sz val="12"/>
        <rFont val="Calibri"/>
        <family val="1"/>
      </rPr>
      <t>2.7.1 - OBRAS EN EDIFICACIONES</t>
    </r>
  </si>
  <si>
    <r>
      <rPr>
        <sz val="12"/>
        <rFont val="Calibri"/>
        <family val="1"/>
      </rPr>
      <t>2.7.2 - INFRAESTRUCTURA</t>
    </r>
  </si>
  <si>
    <r>
      <rPr>
        <sz val="12"/>
        <rFont val="Calibri"/>
        <family val="1"/>
      </rPr>
      <t>2.7.3 - CONSTRUCCIONES EN BIENES CONCESIONADOS</t>
    </r>
  </si>
  <si>
    <r>
      <rPr>
        <sz val="12"/>
        <rFont val="Calibri"/>
        <family val="1"/>
      </rPr>
      <t>2.7.4 - GASTOS QUE SE ASIGNARÁN DURANTE EL EJERCICIO PARA INVERSIÓN (ART. 32 Y 33 LEY 423-06)</t>
    </r>
  </si>
  <si>
    <r>
      <rPr>
        <b/>
        <sz val="12"/>
        <rFont val="Calibri"/>
        <family val="1"/>
      </rPr>
      <t>2.8 - ADQUISICION DE ACTIVOS FINANCIEROS CON FINES DE POLÍTICA</t>
    </r>
  </si>
  <si>
    <r>
      <rPr>
        <sz val="12"/>
        <rFont val="Calibri"/>
        <family val="1"/>
      </rPr>
      <t>2.8.1 - CONCESIÓN DE PRESTAMOS</t>
    </r>
  </si>
  <si>
    <r>
      <rPr>
        <sz val="12"/>
        <rFont val="Calibri"/>
        <family val="1"/>
      </rPr>
      <t>2.8.2 - ADQUISICIÓN DE TÍTULOS VALORES REPRESENTATIVOS DE DEUDA</t>
    </r>
  </si>
  <si>
    <r>
      <rPr>
        <b/>
        <sz val="12"/>
        <rFont val="Calibri"/>
        <family val="1"/>
      </rPr>
      <t>2.9 - GASTOS FINANCIEROS</t>
    </r>
  </si>
  <si>
    <r>
      <rPr>
        <sz val="12"/>
        <rFont val="Calibri"/>
        <family val="1"/>
      </rPr>
      <t>2.9.1 - INTERESES DE LA DEUDA PÚBLICA INTERNA</t>
    </r>
  </si>
  <si>
    <r>
      <rPr>
        <sz val="12"/>
        <rFont val="Calibri"/>
        <family val="1"/>
      </rPr>
      <t>2.9.2 - INTERESES DE LA DEUDA PUBLICA EXTERNA</t>
    </r>
  </si>
  <si>
    <r>
      <rPr>
        <sz val="12"/>
        <rFont val="Calibri"/>
        <family val="1"/>
      </rPr>
      <t>2.9.4 - COMISIONES Y OTROS GASTOS BANCARIOS DE LA DEUDA PÚBLICA</t>
    </r>
  </si>
  <si>
    <r>
      <rPr>
        <b/>
        <sz val="12"/>
        <rFont val="Calibri"/>
        <family val="1"/>
      </rPr>
      <t>Total Gastos</t>
    </r>
  </si>
  <si>
    <r>
      <rPr>
        <b/>
        <sz val="12"/>
        <rFont val="Calibri"/>
        <family val="1"/>
      </rPr>
      <t>4 - APLICACIONES FINANCIERAS</t>
    </r>
  </si>
  <si>
    <r>
      <rPr>
        <b/>
        <sz val="12"/>
        <rFont val="Calibri"/>
        <family val="1"/>
      </rPr>
      <t>4.1 - INCREMENTO DE ACTIVOS FINANCIEROS</t>
    </r>
  </si>
  <si>
    <r>
      <rPr>
        <sz val="12"/>
        <rFont val="Calibri"/>
        <family val="1"/>
      </rPr>
      <t>4.1.1 - INCREMENTO DE ACTIVOS FINANCIEROS CORRIENTES</t>
    </r>
  </si>
  <si>
    <r>
      <rPr>
        <sz val="12"/>
        <rFont val="Calibri"/>
        <family val="1"/>
      </rPr>
      <t>4.1.2 - INCREMENTO DE ACTIVOS FINANCIEROS NO CORRIENTES</t>
    </r>
  </si>
  <si>
    <r>
      <rPr>
        <b/>
        <sz val="12"/>
        <rFont val="Calibri"/>
        <family val="1"/>
      </rPr>
      <t>4.2 - DISMINUCIÓN DE PASIVOS</t>
    </r>
  </si>
  <si>
    <r>
      <rPr>
        <sz val="12"/>
        <rFont val="Calibri"/>
        <family val="1"/>
      </rPr>
      <t>4.2.1 - DISMINUCIÓN DE PASIVOS CORRIENTES</t>
    </r>
  </si>
  <si>
    <r>
      <rPr>
        <sz val="12"/>
        <rFont val="Calibri"/>
        <family val="1"/>
      </rPr>
      <t>4.2.2 - DISMINUCIÓN DE PASIVOS NO CORRIENTES</t>
    </r>
  </si>
  <si>
    <r>
      <rPr>
        <b/>
        <sz val="12"/>
        <rFont val="Calibri"/>
        <family val="1"/>
      </rPr>
      <t>4.3 - DISMINUCIÓN DE FONDOS DE TERCEROS</t>
    </r>
  </si>
  <si>
    <r>
      <rPr>
        <sz val="12"/>
        <rFont val="Calibri"/>
        <family val="1"/>
      </rPr>
      <t>4.3.5 - DISMINUCIÓN DEPÓSITOS FONDOS DE TERCEROS</t>
    </r>
  </si>
  <si>
    <r>
      <rPr>
        <b/>
        <sz val="12"/>
        <rFont val="Calibri"/>
        <family val="1"/>
      </rPr>
      <t>TOTAL APLICACIONES FINANCIERAS</t>
    </r>
  </si>
  <si>
    <t>TOTAL GASTOS Y APLICACIONES FINANCIERAS</t>
  </si>
  <si>
    <t>Notas:</t>
  </si>
  <si>
    <t xml:space="preserve">     ________________________</t>
  </si>
  <si>
    <t>______________________________________________________</t>
  </si>
  <si>
    <t xml:space="preserve">       Licda. Yenny Hernandez</t>
  </si>
  <si>
    <t xml:space="preserve">Licda. Claudia Quiterio </t>
  </si>
  <si>
    <t xml:space="preserve">    Encargada de Presupuesto</t>
  </si>
  <si>
    <t xml:space="preserve">Directora Financiera </t>
  </si>
  <si>
    <t>____________________________________</t>
  </si>
  <si>
    <t xml:space="preserve">Dra. Maritza Contreras </t>
  </si>
  <si>
    <t xml:space="preserve">Vicerrectora Administrativa y Financiera </t>
  </si>
  <si>
    <t>Fuente: [SIGEF]</t>
  </si>
  <si>
    <t xml:space="preserve">1. Gastos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</si>
  <si>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</si>
  <si>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</si>
  <si>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_____________________________</t>
  </si>
  <si>
    <t>Fecha de registro: hasta el 31 de enero 2023</t>
  </si>
  <si>
    <t>Fecha de imputación: hasta el 31 de enero 2023</t>
  </si>
  <si>
    <t>4. Fecha de imputación: último día del mes analizado.</t>
  </si>
  <si>
    <t>5. Fecha de registro: el día 10 del mes siguiente al mes analizado.</t>
  </si>
  <si>
    <t>Fecha de registro: hasta el 28 de febrero 2023</t>
  </si>
  <si>
    <t>Fecha de imputación: hasta el 28 de febrero 2023</t>
  </si>
  <si>
    <t xml:space="preserve"> ___________________________</t>
  </si>
  <si>
    <t xml:space="preserve">Directora Financiera        </t>
  </si>
  <si>
    <t xml:space="preserve">Licda. Claudia Quiterio       </t>
  </si>
  <si>
    <t>Fecha de registro: hasta el 31 de marzo 2023</t>
  </si>
  <si>
    <t>Fecha de imputación: hasta el 31 de marzo 2023</t>
  </si>
  <si>
    <t>Fecha de registro: hasta el 30 de abril 2023</t>
  </si>
  <si>
    <t xml:space="preserve">     </t>
  </si>
  <si>
    <t xml:space="preserve">Licda. Claudia Quiterio  </t>
  </si>
  <si>
    <t xml:space="preserve"> </t>
  </si>
  <si>
    <t xml:space="preserve">Directora Financiera       </t>
  </si>
  <si>
    <t>Fecha de imputación: hasta el 30 de abril 2023</t>
  </si>
  <si>
    <t>Fecha de registro: hasta el 31 de mayo 2023</t>
  </si>
  <si>
    <t>Fecha de imputación: hasta el 31 de mayo 2023</t>
  </si>
  <si>
    <t xml:space="preserve">  </t>
  </si>
  <si>
    <t xml:space="preserve">Directora Financiera     </t>
  </si>
  <si>
    <t>Fecha de imputación: hasta el 30 de junio 2023</t>
  </si>
  <si>
    <t xml:space="preserve">                         Licda. Yenny Hernandez</t>
  </si>
  <si>
    <t xml:space="preserve">                      Encargada de Presupuesto</t>
  </si>
  <si>
    <t xml:space="preserve">                ______________________________</t>
  </si>
  <si>
    <t>Fecha de registro: hasta el 30 de junio 2023</t>
  </si>
  <si>
    <t>Fecha de registro: hasta el 31 de julio 2023</t>
  </si>
  <si>
    <t>Fecha de imputación: hasta el 31 de julio 2023</t>
  </si>
  <si>
    <t xml:space="preserve">                                ______________________________</t>
  </si>
  <si>
    <t xml:space="preserve">                                         Licda. Yenny Hernandez</t>
  </si>
  <si>
    <t xml:space="preserve">                                      Encargada de Presupuesto</t>
  </si>
  <si>
    <t>Fecha de registro: hasta el 31 de agosto 2023</t>
  </si>
  <si>
    <t>Fecha de imputación: hasta el 31 de agosto 2023</t>
  </si>
  <si>
    <t xml:space="preserve">                                          _____________________________</t>
  </si>
  <si>
    <t xml:space="preserve">                                              Licda. Claudia Quiterio  </t>
  </si>
  <si>
    <t xml:space="preserve">                                               Directora Financiera     </t>
  </si>
  <si>
    <t xml:space="preserve">                                                                                                      _____________________________</t>
  </si>
  <si>
    <t xml:space="preserve">                                                                                                         Licda. Claudia Quiterio  </t>
  </si>
  <si>
    <t xml:space="preserve">                                                                                                          Directora Financiera     </t>
  </si>
  <si>
    <t>Fecha de registro: hasta el 30 de septiembre 2023</t>
  </si>
  <si>
    <t>Fecha de imputación: hasta el 30 de 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</si>
</sst>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1"/>
    </font>
    <font>
      <b/>
      <sz val="18"/>
      <name val="Calibri"/>
      <family val="1"/>
    </font>
    <font>
      <sz val="18"/>
      <color theme="1"/>
      <name val="Calibri"/>
      <family val="2"/>
      <scheme val="minor"/>
    </font>
    <font>
      <b/>
      <sz val="16"/>
      <name val="Calibri"/>
      <family val="2"/>
    </font>
    <font>
      <b/>
      <sz val="18"/>
      <name val="Calibri"/>
      <family val="2"/>
    </font>
    <font>
      <b/>
      <sz val="14"/>
      <name val="Calibri"/>
      <family val="2"/>
    </font>
    <font>
      <b/>
      <sz val="14"/>
      <name val="Calibri"/>
      <family val="1"/>
    </font>
    <font>
      <sz val="14"/>
      <color theme="1"/>
      <name val="Calibri"/>
      <family val="2"/>
      <scheme val="minor"/>
    </font>
    <font>
      <sz val="12"/>
      <name val="Calibri"/>
      <family val="2"/>
    </font>
    <font>
      <b/>
      <u/>
      <sz val="12"/>
      <name val="Calibri"/>
      <family val="2"/>
    </font>
    <font>
      <b/>
      <sz val="12"/>
      <name val="Calibri"/>
      <family val="1"/>
    </font>
    <font>
      <b/>
      <sz val="12"/>
      <color rgb="FF000000"/>
      <name val="Calibri"/>
      <family val="2"/>
    </font>
    <font>
      <sz val="12"/>
      <name val="Calibri"/>
      <family val="1"/>
    </font>
    <font>
      <sz val="12"/>
      <color rgb="FF000000"/>
      <name val="Calibri"/>
      <family val="2"/>
    </font>
    <font>
      <b/>
      <sz val="12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7.5"/>
      <name val="Calibri"/>
      <family val="2"/>
    </font>
    <font>
      <sz val="6"/>
      <name val="Calibri"/>
      <family val="2"/>
    </font>
    <font>
      <b/>
      <sz val="6"/>
      <name val="Calibri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8EA9DB"/>
      </patternFill>
    </fill>
    <fill>
      <patternFill patternType="solid">
        <fgColor rgb="FFD9E0F1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8EA9DB"/>
      </bottom>
      <diagonal/>
    </border>
    <border>
      <left/>
      <right/>
      <top style="thin">
        <color rgb="FF8EA9DB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0" borderId="0" xfId="0" applyFont="1" applyAlignment="1">
      <alignment vertical="top" wrapText="1"/>
    </xf>
    <xf numFmtId="0" fontId="4" fillId="0" borderId="0" xfId="0" applyFont="1" applyAlignment="1">
      <alignment horizontal="left" vertical="top"/>
    </xf>
    <xf numFmtId="0" fontId="6" fillId="0" borderId="0" xfId="0" applyFont="1" applyAlignment="1">
      <alignment vertical="top" wrapText="1"/>
    </xf>
    <xf numFmtId="0" fontId="7" fillId="0" borderId="0" xfId="0" applyFont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left" vertical="top"/>
    </xf>
    <xf numFmtId="0" fontId="7" fillId="2" borderId="2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left" vertical="top" wrapText="1" indent="2"/>
    </xf>
    <xf numFmtId="0" fontId="8" fillId="2" borderId="2" xfId="0" applyFont="1" applyFill="1" applyBorder="1" applyAlignment="1">
      <alignment horizontal="left" vertical="top" wrapText="1" indent="1"/>
    </xf>
    <xf numFmtId="0" fontId="8" fillId="2" borderId="2" xfId="0" applyFont="1" applyFill="1" applyBorder="1" applyAlignment="1">
      <alignment horizontal="center" vertical="top" wrapText="1"/>
    </xf>
    <xf numFmtId="0" fontId="10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12" fillId="0" borderId="0" xfId="0" applyFont="1" applyAlignment="1">
      <alignment horizontal="left" vertical="top" wrapText="1"/>
    </xf>
    <xf numFmtId="4" fontId="13" fillId="0" borderId="0" xfId="0" applyNumberFormat="1" applyFont="1" applyAlignment="1">
      <alignment horizontal="right" vertical="top" shrinkToFit="1"/>
    </xf>
    <xf numFmtId="0" fontId="0" fillId="0" borderId="0" xfId="0" applyAlignment="1">
      <alignment horizontal="left" vertical="top"/>
    </xf>
    <xf numFmtId="0" fontId="10" fillId="0" borderId="0" xfId="0" applyFont="1" applyAlignment="1">
      <alignment horizontal="left" vertical="top" wrapText="1" indent="2"/>
    </xf>
    <xf numFmtId="4" fontId="15" fillId="0" borderId="0" xfId="0" applyNumberFormat="1" applyFont="1" applyAlignment="1">
      <alignment horizontal="right" vertical="top" shrinkToFit="1"/>
    </xf>
    <xf numFmtId="2" fontId="15" fillId="0" borderId="0" xfId="0" applyNumberFormat="1" applyFont="1" applyAlignment="1">
      <alignment horizontal="right" vertical="top" shrinkToFit="1"/>
    </xf>
    <xf numFmtId="0" fontId="16" fillId="0" borderId="0" xfId="0" applyFont="1" applyAlignment="1">
      <alignment horizontal="left" vertical="top" wrapText="1"/>
    </xf>
    <xf numFmtId="2" fontId="13" fillId="0" borderId="0" xfId="0" applyNumberFormat="1" applyFont="1" applyAlignment="1">
      <alignment horizontal="right" vertical="top" shrinkToFit="1"/>
    </xf>
    <xf numFmtId="0" fontId="10" fillId="0" borderId="3" xfId="0" applyFont="1" applyBorder="1" applyAlignment="1">
      <alignment horizontal="left" vertical="top" wrapText="1" indent="2"/>
    </xf>
    <xf numFmtId="2" fontId="15" fillId="0" borderId="3" xfId="0" applyNumberFormat="1" applyFont="1" applyBorder="1" applyAlignment="1">
      <alignment horizontal="right" vertical="top" shrinkToFit="1"/>
    </xf>
    <xf numFmtId="0" fontId="16" fillId="3" borderId="4" xfId="0" applyFont="1" applyFill="1" applyBorder="1" applyAlignment="1">
      <alignment horizontal="left" vertical="top" wrapText="1"/>
    </xf>
    <xf numFmtId="4" fontId="13" fillId="3" borderId="4" xfId="0" applyNumberFormat="1" applyFont="1" applyFill="1" applyBorder="1" applyAlignment="1">
      <alignment vertical="top" shrinkToFit="1"/>
    </xf>
    <xf numFmtId="0" fontId="16" fillId="0" borderId="3" xfId="0" applyFont="1" applyBorder="1" applyAlignment="1">
      <alignment horizontal="left" vertical="top" wrapText="1"/>
    </xf>
    <xf numFmtId="2" fontId="13" fillId="0" borderId="3" xfId="0" applyNumberFormat="1" applyFont="1" applyBorder="1" applyAlignment="1">
      <alignment horizontal="right" vertical="top" shrinkToFit="1"/>
    </xf>
    <xf numFmtId="0" fontId="16" fillId="0" borderId="4" xfId="0" applyFont="1" applyBorder="1" applyAlignment="1">
      <alignment horizontal="left" vertical="top" wrapText="1"/>
    </xf>
    <xf numFmtId="2" fontId="13" fillId="0" borderId="4" xfId="0" applyNumberFormat="1" applyFont="1" applyBorder="1" applyAlignment="1">
      <alignment horizontal="right" vertical="top" shrinkToFit="1"/>
    </xf>
    <xf numFmtId="2" fontId="13" fillId="3" borderId="4" xfId="0" applyNumberFormat="1" applyFont="1" applyFill="1" applyBorder="1" applyAlignment="1">
      <alignment horizontal="right" vertical="top" shrinkToFit="1"/>
    </xf>
    <xf numFmtId="0" fontId="16" fillId="2" borderId="0" xfId="0" applyFont="1" applyFill="1" applyAlignment="1">
      <alignment horizontal="left" vertical="top" wrapText="1"/>
    </xf>
    <xf numFmtId="4" fontId="13" fillId="2" borderId="0" xfId="0" applyNumberFormat="1" applyFont="1" applyFill="1" applyAlignment="1">
      <alignment horizontal="right" vertical="top" shrinkToFit="1"/>
    </xf>
    <xf numFmtId="0" fontId="19" fillId="0" borderId="0" xfId="0" applyFont="1" applyAlignment="1">
      <alignment vertical="top" wrapText="1"/>
    </xf>
    <xf numFmtId="0" fontId="20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21" fillId="0" borderId="0" xfId="0" applyFont="1" applyAlignment="1">
      <alignment vertical="top" wrapText="1"/>
    </xf>
    <xf numFmtId="0" fontId="1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1" fillId="0" borderId="0" xfId="0" applyFont="1" applyAlignment="1">
      <alignment vertical="top"/>
    </xf>
    <xf numFmtId="0" fontId="22" fillId="0" borderId="0" xfId="0" applyFont="1"/>
    <xf numFmtId="0" fontId="17" fillId="0" borderId="0" xfId="0" applyFont="1" applyAlignment="1">
      <alignment vertical="top" wrapText="1"/>
    </xf>
    <xf numFmtId="0" fontId="18" fillId="0" borderId="0" xfId="0" applyFont="1" applyAlignment="1">
      <alignment vertical="top" wrapText="1"/>
    </xf>
    <xf numFmtId="0" fontId="1" fillId="0" borderId="0" xfId="0" applyFont="1" applyAlignment="1">
      <alignment horizontal="center" vertical="top"/>
    </xf>
    <xf numFmtId="0" fontId="8" fillId="2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8" fillId="2" borderId="5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top" wrapText="1"/>
    </xf>
    <xf numFmtId="0" fontId="8" fillId="2" borderId="7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838200</xdr:colOff>
      <xdr:row>0</xdr:row>
      <xdr:rowOff>124215</xdr:rowOff>
    </xdr:from>
    <xdr:ext cx="1304925" cy="1228336"/>
    <xdr:pic>
      <xdr:nvPicPr>
        <xdr:cNvPr id="2" name="image2.png">
          <a:extLst>
            <a:ext uri="{FF2B5EF4-FFF2-40B4-BE49-F238E27FC236}">
              <a16:creationId xmlns:a16="http://schemas.microsoft.com/office/drawing/2014/main" id="{A6EA6F4A-B5E3-4399-8360-E253156549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0075" y="124215"/>
          <a:ext cx="1304925" cy="1228336"/>
        </a:xfrm>
        <a:prstGeom prst="rect">
          <a:avLst/>
        </a:prstGeom>
      </xdr:spPr>
    </xdr:pic>
    <xdr:clientData/>
  </xdr:oneCellAnchor>
  <xdr:twoCellAnchor editAs="oneCell">
    <xdr:from>
      <xdr:col>0</xdr:col>
      <xdr:colOff>85724</xdr:colOff>
      <xdr:row>0</xdr:row>
      <xdr:rowOff>1</xdr:rowOff>
    </xdr:from>
    <xdr:to>
      <xdr:col>0</xdr:col>
      <xdr:colOff>2285999</xdr:colOff>
      <xdr:row>4</xdr:row>
      <xdr:rowOff>285751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12F5986A-937A-463F-8734-F76CD8BE536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4" y="1"/>
          <a:ext cx="2200275" cy="1466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800100</xdr:colOff>
      <xdr:row>0</xdr:row>
      <xdr:rowOff>133350</xdr:rowOff>
    </xdr:from>
    <xdr:ext cx="1304925" cy="1228336"/>
    <xdr:pic>
      <xdr:nvPicPr>
        <xdr:cNvPr id="2" name="image2.png">
          <a:extLst>
            <a:ext uri="{FF2B5EF4-FFF2-40B4-BE49-F238E27FC236}">
              <a16:creationId xmlns:a16="http://schemas.microsoft.com/office/drawing/2014/main" id="{7CE26CAD-593D-442C-834F-6F9D550C53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72600" y="133350"/>
          <a:ext cx="1304925" cy="1228336"/>
        </a:xfrm>
        <a:prstGeom prst="rect">
          <a:avLst/>
        </a:prstGeom>
      </xdr:spPr>
    </xdr:pic>
    <xdr:clientData/>
  </xdr:oneCellAnchor>
  <xdr:twoCellAnchor editAs="oneCell">
    <xdr:from>
      <xdr:col>0</xdr:col>
      <xdr:colOff>85723</xdr:colOff>
      <xdr:row>0</xdr:row>
      <xdr:rowOff>2</xdr:rowOff>
    </xdr:from>
    <xdr:to>
      <xdr:col>0</xdr:col>
      <xdr:colOff>2695574</xdr:colOff>
      <xdr:row>4</xdr:row>
      <xdr:rowOff>257176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09354684-C528-4065-8F3F-5C952A409C4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3" y="2"/>
          <a:ext cx="2609851" cy="14382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514350</xdr:colOff>
      <xdr:row>0</xdr:row>
      <xdr:rowOff>0</xdr:rowOff>
    </xdr:from>
    <xdr:ext cx="1619249" cy="1362075"/>
    <xdr:pic>
      <xdr:nvPicPr>
        <xdr:cNvPr id="2" name="image2.png">
          <a:extLst>
            <a:ext uri="{FF2B5EF4-FFF2-40B4-BE49-F238E27FC236}">
              <a16:creationId xmlns:a16="http://schemas.microsoft.com/office/drawing/2014/main" id="{F34C447D-B01F-4039-AB2D-34A0A0995F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00" y="0"/>
          <a:ext cx="1619249" cy="1362075"/>
        </a:xfrm>
        <a:prstGeom prst="rect">
          <a:avLst/>
        </a:prstGeom>
      </xdr:spPr>
    </xdr:pic>
    <xdr:clientData/>
  </xdr:oneCellAnchor>
  <xdr:twoCellAnchor editAs="oneCell">
    <xdr:from>
      <xdr:col>0</xdr:col>
      <xdr:colOff>85723</xdr:colOff>
      <xdr:row>0</xdr:row>
      <xdr:rowOff>2</xdr:rowOff>
    </xdr:from>
    <xdr:to>
      <xdr:col>0</xdr:col>
      <xdr:colOff>2590800</xdr:colOff>
      <xdr:row>5</xdr:row>
      <xdr:rowOff>38100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1EFAF60F-AAC6-4EBD-BAE8-BF779EDB854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3" y="2"/>
          <a:ext cx="2505077" cy="151447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647700</xdr:colOff>
      <xdr:row>0</xdr:row>
      <xdr:rowOff>19050</xdr:rowOff>
    </xdr:from>
    <xdr:ext cx="1809749" cy="1362075"/>
    <xdr:pic>
      <xdr:nvPicPr>
        <xdr:cNvPr id="2" name="image2.png">
          <a:extLst>
            <a:ext uri="{FF2B5EF4-FFF2-40B4-BE49-F238E27FC236}">
              <a16:creationId xmlns:a16="http://schemas.microsoft.com/office/drawing/2014/main" id="{1E28124E-7E93-485C-8C48-1B79BB64AF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58450" y="19050"/>
          <a:ext cx="1809749" cy="1362075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3019424</xdr:colOff>
      <xdr:row>5</xdr:row>
      <xdr:rowOff>152400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A1103641-52CF-49D1-91D8-50FDDEFDEFC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19424" cy="16287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478549</xdr:colOff>
      <xdr:row>0</xdr:row>
      <xdr:rowOff>0</xdr:rowOff>
    </xdr:from>
    <xdr:ext cx="1809749" cy="1438275"/>
    <xdr:pic>
      <xdr:nvPicPr>
        <xdr:cNvPr id="2" name="image2.png">
          <a:extLst>
            <a:ext uri="{FF2B5EF4-FFF2-40B4-BE49-F238E27FC236}">
              <a16:creationId xmlns:a16="http://schemas.microsoft.com/office/drawing/2014/main" id="{DE472CC5-B96A-4D19-9754-9CD370942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89424" y="0"/>
          <a:ext cx="1809749" cy="1438275"/>
        </a:xfrm>
        <a:prstGeom prst="rect">
          <a:avLst/>
        </a:prstGeom>
      </xdr:spPr>
    </xdr:pic>
    <xdr:clientData/>
  </xdr:oneCellAnchor>
  <xdr:twoCellAnchor editAs="oneCell">
    <xdr:from>
      <xdr:col>0</xdr:col>
      <xdr:colOff>15875</xdr:colOff>
      <xdr:row>0</xdr:row>
      <xdr:rowOff>0</xdr:rowOff>
    </xdr:from>
    <xdr:to>
      <xdr:col>0</xdr:col>
      <xdr:colOff>3937000</xdr:colOff>
      <xdr:row>5</xdr:row>
      <xdr:rowOff>180975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71C04917-DDED-434A-93B3-21ADF8DBE68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" y="0"/>
          <a:ext cx="3921125" cy="168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21349</xdr:colOff>
      <xdr:row>0</xdr:row>
      <xdr:rowOff>0</xdr:rowOff>
    </xdr:from>
    <xdr:ext cx="2064626" cy="1438275"/>
    <xdr:pic>
      <xdr:nvPicPr>
        <xdr:cNvPr id="2" name="image2.png">
          <a:extLst>
            <a:ext uri="{FF2B5EF4-FFF2-40B4-BE49-F238E27FC236}">
              <a16:creationId xmlns:a16="http://schemas.microsoft.com/office/drawing/2014/main" id="{0A0614E9-D8CA-49DC-8F94-698423CB9B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46599" y="0"/>
          <a:ext cx="2064626" cy="1438275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4899025</xdr:colOff>
      <xdr:row>5</xdr:row>
      <xdr:rowOff>238125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D404E206-9C13-463A-8228-4969B40C221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899025" cy="174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878599</xdr:colOff>
      <xdr:row>0</xdr:row>
      <xdr:rowOff>9525</xdr:rowOff>
    </xdr:from>
    <xdr:ext cx="2064626" cy="1438275"/>
    <xdr:pic>
      <xdr:nvPicPr>
        <xdr:cNvPr id="2" name="image2.png">
          <a:extLst>
            <a:ext uri="{FF2B5EF4-FFF2-40B4-BE49-F238E27FC236}">
              <a16:creationId xmlns:a16="http://schemas.microsoft.com/office/drawing/2014/main" id="{6113DB62-A2A9-45D9-B4CB-2063775734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32424" y="9525"/>
          <a:ext cx="2064626" cy="1438275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1</xdr:rowOff>
    </xdr:from>
    <xdr:to>
      <xdr:col>0</xdr:col>
      <xdr:colOff>5629275</xdr:colOff>
      <xdr:row>5</xdr:row>
      <xdr:rowOff>161926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0F3934B3-FC6C-49DA-BF87-16FDC4B0C31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5629275" cy="1638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331931</xdr:colOff>
      <xdr:row>0</xdr:row>
      <xdr:rowOff>0</xdr:rowOff>
    </xdr:from>
    <xdr:ext cx="2493251" cy="1438275"/>
    <xdr:pic>
      <xdr:nvPicPr>
        <xdr:cNvPr id="2" name="image2.png">
          <a:extLst>
            <a:ext uri="{FF2B5EF4-FFF2-40B4-BE49-F238E27FC236}">
              <a16:creationId xmlns:a16="http://schemas.microsoft.com/office/drawing/2014/main" id="{A3437CB7-CE3B-45B9-A1FC-0BDA1EAC3E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33494" y="0"/>
          <a:ext cx="2493251" cy="1438275"/>
        </a:xfrm>
        <a:prstGeom prst="rect">
          <a:avLst/>
        </a:prstGeom>
      </xdr:spPr>
    </xdr:pic>
    <xdr:clientData/>
  </xdr:oneCellAnchor>
  <xdr:twoCellAnchor editAs="oneCell">
    <xdr:from>
      <xdr:col>0</xdr:col>
      <xdr:colOff>9525</xdr:colOff>
      <xdr:row>0</xdr:row>
      <xdr:rowOff>28577</xdr:rowOff>
    </xdr:from>
    <xdr:to>
      <xdr:col>1</xdr:col>
      <xdr:colOff>295275</xdr:colOff>
      <xdr:row>5</xdr:row>
      <xdr:rowOff>228600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5AF1F9D8-103B-440D-8F61-CAD87240EFB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8577"/>
          <a:ext cx="5943600" cy="167639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697056</xdr:colOff>
      <xdr:row>0</xdr:row>
      <xdr:rowOff>15875</xdr:rowOff>
    </xdr:from>
    <xdr:ext cx="2493251" cy="1438275"/>
    <xdr:pic>
      <xdr:nvPicPr>
        <xdr:cNvPr id="2" name="image2.png">
          <a:extLst>
            <a:ext uri="{FF2B5EF4-FFF2-40B4-BE49-F238E27FC236}">
              <a16:creationId xmlns:a16="http://schemas.microsoft.com/office/drawing/2014/main" id="{CCE78AA6-42B4-4FD2-BB1F-45978984EE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95556" y="15875"/>
          <a:ext cx="2493251" cy="1438275"/>
        </a:xfrm>
        <a:prstGeom prst="rect">
          <a:avLst/>
        </a:prstGeom>
      </xdr:spPr>
    </xdr:pic>
    <xdr:clientData/>
  </xdr:oneCellAnchor>
  <xdr:twoCellAnchor editAs="oneCell">
    <xdr:from>
      <xdr:col>0</xdr:col>
      <xdr:colOff>9526</xdr:colOff>
      <xdr:row>0</xdr:row>
      <xdr:rowOff>28577</xdr:rowOff>
    </xdr:from>
    <xdr:to>
      <xdr:col>0</xdr:col>
      <xdr:colOff>5000626</xdr:colOff>
      <xdr:row>5</xdr:row>
      <xdr:rowOff>200025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F7291362-C8B6-4F24-9CCC-CF279EC0E0A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6" y="28577"/>
          <a:ext cx="4991100" cy="164782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4"/>
  <sheetViews>
    <sheetView workbookViewId="0">
      <selection sqref="A1:XFD1048576"/>
    </sheetView>
  </sheetViews>
  <sheetFormatPr baseColWidth="10" defaultColWidth="8" defaultRowHeight="15" x14ac:dyDescent="0.25"/>
  <cols>
    <col min="1" max="1" width="74.7109375" style="15" customWidth="1"/>
    <col min="2" max="2" width="17.85546875" style="15" customWidth="1"/>
    <col min="3" max="5" width="18" style="15" customWidth="1"/>
    <col min="6" max="6" width="12.85546875" style="15" hidden="1" customWidth="1"/>
    <col min="7" max="7" width="11.140625" style="15" hidden="1" customWidth="1"/>
    <col min="8" max="8" width="9.42578125" style="15" hidden="1" customWidth="1"/>
    <col min="9" max="9" width="10.28515625" style="15" hidden="1" customWidth="1"/>
    <col min="10" max="10" width="9.7109375" style="15" hidden="1" customWidth="1"/>
    <col min="11" max="11" width="6.42578125" style="15" hidden="1" customWidth="1"/>
    <col min="12" max="12" width="9.28515625" style="15" hidden="1" customWidth="1"/>
    <col min="13" max="13" width="14.5703125" style="15" hidden="1" customWidth="1"/>
    <col min="14" max="14" width="10.5703125" style="15" hidden="1" customWidth="1"/>
    <col min="15" max="15" width="0.28515625" style="15" hidden="1" customWidth="1"/>
    <col min="16" max="16" width="0.7109375" style="15" hidden="1" customWidth="1"/>
    <col min="17" max="23" width="5" style="15" bestFit="1" customWidth="1"/>
    <col min="24" max="16384" width="8" style="15"/>
  </cols>
  <sheetData>
    <row r="1" spans="1:16" s="1" customFormat="1" ht="23.25" customHeight="1" x14ac:dyDescent="0.25">
      <c r="A1" s="48" t="s">
        <v>0</v>
      </c>
      <c r="B1" s="48"/>
      <c r="C1" s="48"/>
      <c r="D1" s="48"/>
      <c r="E1" s="48"/>
    </row>
    <row r="2" spans="1:16" s="1" customFormat="1" ht="23.25" customHeight="1" x14ac:dyDescent="0.25">
      <c r="A2" s="48" t="s">
        <v>1</v>
      </c>
      <c r="B2" s="48"/>
      <c r="C2" s="48"/>
      <c r="D2" s="48"/>
      <c r="E2" s="48"/>
    </row>
    <row r="3" spans="1:16" s="2" customFormat="1" ht="23.25" x14ac:dyDescent="0.25">
      <c r="A3" s="48" t="s">
        <v>2</v>
      </c>
      <c r="B3" s="48"/>
      <c r="C3" s="48"/>
      <c r="D3" s="48"/>
      <c r="E3" s="48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23.25" customHeight="1" x14ac:dyDescent="0.25">
      <c r="A4" s="48" t="s">
        <v>3</v>
      </c>
      <c r="B4" s="48"/>
      <c r="C4" s="48"/>
      <c r="D4" s="48"/>
      <c r="E4" s="48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s="2" customFormat="1" ht="23.25" x14ac:dyDescent="0.25">
      <c r="A5" s="49" t="s">
        <v>4</v>
      </c>
      <c r="B5" s="49"/>
      <c r="C5" s="49"/>
      <c r="D5" s="49"/>
      <c r="E5" s="49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s="6" customFormat="1" ht="18.75" x14ac:dyDescent="0.25">
      <c r="A6" s="4"/>
      <c r="B6" s="45" t="s">
        <v>5</v>
      </c>
      <c r="C6" s="45"/>
      <c r="D6" s="45" t="s">
        <v>6</v>
      </c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5"/>
    </row>
    <row r="7" spans="1:16" s="6" customFormat="1" ht="18.75" x14ac:dyDescent="0.25">
      <c r="A7" s="7" t="s">
        <v>7</v>
      </c>
      <c r="B7" s="8" t="s">
        <v>8</v>
      </c>
      <c r="C7" s="9" t="s">
        <v>9</v>
      </c>
      <c r="D7" s="8" t="s">
        <v>10</v>
      </c>
      <c r="E7" s="8" t="s">
        <v>11</v>
      </c>
      <c r="F7" s="8" t="s">
        <v>12</v>
      </c>
      <c r="G7" s="8" t="s">
        <v>13</v>
      </c>
      <c r="H7" s="8" t="s">
        <v>14</v>
      </c>
      <c r="I7" s="8" t="s">
        <v>15</v>
      </c>
      <c r="J7" s="8" t="s">
        <v>16</v>
      </c>
      <c r="K7" s="10" t="s">
        <v>17</v>
      </c>
      <c r="L7" s="10" t="s">
        <v>18</v>
      </c>
      <c r="M7" s="10" t="s">
        <v>19</v>
      </c>
      <c r="N7" s="10" t="s">
        <v>20</v>
      </c>
      <c r="O7" s="10" t="s">
        <v>21</v>
      </c>
      <c r="P7" s="10" t="s">
        <v>22</v>
      </c>
    </row>
    <row r="8" spans="1:16" s="12" customFormat="1" ht="15.75" x14ac:dyDescent="0.25">
      <c r="A8" s="11" t="s">
        <v>23</v>
      </c>
      <c r="B8" s="11"/>
      <c r="C8" s="11"/>
      <c r="D8" s="11"/>
      <c r="E8" s="11"/>
    </row>
    <row r="9" spans="1:16" ht="15.75" x14ac:dyDescent="0.25">
      <c r="A9" s="13" t="s">
        <v>24</v>
      </c>
      <c r="B9" s="14">
        <f>SUM(B10:B14)</f>
        <v>511608753</v>
      </c>
      <c r="C9" s="14">
        <f>SUM(C10:C14)</f>
        <v>511608753</v>
      </c>
      <c r="D9" s="14">
        <f>SUM(D10:D14)</f>
        <v>23353784.719999999</v>
      </c>
      <c r="E9" s="14">
        <f t="shared" ref="E9:P9" si="0">SUM(E10:E14)</f>
        <v>23353784.719999999</v>
      </c>
      <c r="F9" s="14">
        <f t="shared" si="0"/>
        <v>0</v>
      </c>
      <c r="G9" s="14">
        <f t="shared" si="0"/>
        <v>0</v>
      </c>
      <c r="H9" s="14">
        <f t="shared" si="0"/>
        <v>0</v>
      </c>
      <c r="I9" s="14">
        <f t="shared" si="0"/>
        <v>0</v>
      </c>
      <c r="J9" s="14">
        <f t="shared" si="0"/>
        <v>0</v>
      </c>
      <c r="K9" s="14">
        <f t="shared" si="0"/>
        <v>0</v>
      </c>
      <c r="L9" s="14">
        <f t="shared" si="0"/>
        <v>0</v>
      </c>
      <c r="M9" s="14">
        <f t="shared" si="0"/>
        <v>0</v>
      </c>
      <c r="N9" s="14">
        <f t="shared" si="0"/>
        <v>0</v>
      </c>
      <c r="O9" s="14">
        <f t="shared" si="0"/>
        <v>0</v>
      </c>
      <c r="P9" s="14">
        <f t="shared" si="0"/>
        <v>0</v>
      </c>
    </row>
    <row r="10" spans="1:16" ht="15.75" x14ac:dyDescent="0.25">
      <c r="A10" s="16" t="s">
        <v>25</v>
      </c>
      <c r="B10" s="17">
        <v>421261205</v>
      </c>
      <c r="C10" s="17">
        <v>413431397</v>
      </c>
      <c r="D10" s="17">
        <f>SUM(E10:P10)</f>
        <v>19555540</v>
      </c>
      <c r="E10" s="17">
        <v>19555540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</row>
    <row r="11" spans="1:16" ht="15.75" x14ac:dyDescent="0.25">
      <c r="A11" s="16" t="s">
        <v>26</v>
      </c>
      <c r="B11" s="17">
        <v>30916000</v>
      </c>
      <c r="C11" s="17">
        <v>38745808</v>
      </c>
      <c r="D11" s="17">
        <f>SUM(E11:P11)</f>
        <v>831000</v>
      </c>
      <c r="E11" s="17">
        <v>831000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2" spans="1:16" ht="15.75" x14ac:dyDescent="0.25">
      <c r="A12" s="16" t="s">
        <v>27</v>
      </c>
      <c r="B12" s="18">
        <v>0</v>
      </c>
      <c r="C12" s="18">
        <v>0</v>
      </c>
      <c r="D12" s="17">
        <f t="shared" ref="D12:D14" si="1">SUM(E12:P12)</f>
        <v>0</v>
      </c>
      <c r="E12" s="17">
        <v>0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</row>
    <row r="13" spans="1:16" ht="15.75" x14ac:dyDescent="0.25">
      <c r="A13" s="16" t="s">
        <v>28</v>
      </c>
      <c r="B13" s="18">
        <v>0</v>
      </c>
      <c r="C13" s="18">
        <v>0</v>
      </c>
      <c r="D13" s="17">
        <f t="shared" si="1"/>
        <v>0</v>
      </c>
      <c r="E13" s="17">
        <v>0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</row>
    <row r="14" spans="1:16" ht="15.75" x14ac:dyDescent="0.25">
      <c r="A14" s="16" t="s">
        <v>29</v>
      </c>
      <c r="B14" s="17">
        <v>59431548</v>
      </c>
      <c r="C14" s="17">
        <v>59431548</v>
      </c>
      <c r="D14" s="17">
        <f t="shared" si="1"/>
        <v>2967244.72</v>
      </c>
      <c r="E14" s="17">
        <v>2967244.72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</row>
    <row r="15" spans="1:16" ht="15.75" x14ac:dyDescent="0.25">
      <c r="A15" s="19" t="s">
        <v>30</v>
      </c>
      <c r="B15" s="14">
        <f>SUM(B16:B24)</f>
        <v>61920666</v>
      </c>
      <c r="C15" s="14">
        <f>SUM(C16:C24)</f>
        <v>61920666</v>
      </c>
      <c r="D15" s="14">
        <f t="shared" ref="D15:P15" si="2">SUM(D16:D24)</f>
        <v>703320.96</v>
      </c>
      <c r="E15" s="14">
        <f t="shared" si="2"/>
        <v>703320.96</v>
      </c>
      <c r="F15" s="14">
        <f t="shared" si="2"/>
        <v>0</v>
      </c>
      <c r="G15" s="14">
        <f t="shared" si="2"/>
        <v>0</v>
      </c>
      <c r="H15" s="14">
        <f t="shared" si="2"/>
        <v>0</v>
      </c>
      <c r="I15" s="14">
        <f t="shared" si="2"/>
        <v>0</v>
      </c>
      <c r="J15" s="14">
        <f t="shared" si="2"/>
        <v>0</v>
      </c>
      <c r="K15" s="14">
        <f t="shared" si="2"/>
        <v>0</v>
      </c>
      <c r="L15" s="14">
        <f t="shared" si="2"/>
        <v>0</v>
      </c>
      <c r="M15" s="14">
        <f t="shared" si="2"/>
        <v>0</v>
      </c>
      <c r="N15" s="14">
        <f t="shared" si="2"/>
        <v>0</v>
      </c>
      <c r="O15" s="14">
        <f t="shared" si="2"/>
        <v>0</v>
      </c>
      <c r="P15" s="14">
        <f t="shared" si="2"/>
        <v>0</v>
      </c>
    </row>
    <row r="16" spans="1:16" ht="15.75" x14ac:dyDescent="0.25">
      <c r="A16" s="16" t="s">
        <v>31</v>
      </c>
      <c r="B16" s="17">
        <v>25690666</v>
      </c>
      <c r="C16" s="17">
        <v>25690666</v>
      </c>
      <c r="D16" s="17">
        <f>SUM(E16:P16)</f>
        <v>703320.96</v>
      </c>
      <c r="E16" s="17">
        <v>703320.96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</row>
    <row r="17" spans="1:16" ht="15.75" x14ac:dyDescent="0.25">
      <c r="A17" s="16" t="s">
        <v>32</v>
      </c>
      <c r="B17" s="17">
        <v>1800000</v>
      </c>
      <c r="C17" s="17">
        <v>1800000</v>
      </c>
      <c r="D17" s="17">
        <f t="shared" ref="D17:D24" si="3">SUM(E17:P17)</f>
        <v>0</v>
      </c>
      <c r="E17" s="17">
        <v>0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</row>
    <row r="18" spans="1:16" ht="15.75" x14ac:dyDescent="0.25">
      <c r="A18" s="16" t="s">
        <v>33</v>
      </c>
      <c r="B18" s="17">
        <v>100000</v>
      </c>
      <c r="C18" s="17">
        <v>100000</v>
      </c>
      <c r="D18" s="17">
        <f t="shared" si="3"/>
        <v>0</v>
      </c>
      <c r="E18" s="17">
        <v>0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</row>
    <row r="19" spans="1:16" ht="15.75" x14ac:dyDescent="0.25">
      <c r="A19" s="16" t="s">
        <v>34</v>
      </c>
      <c r="B19" s="17">
        <v>100000</v>
      </c>
      <c r="C19" s="17">
        <v>100000</v>
      </c>
      <c r="D19" s="17">
        <f t="shared" si="3"/>
        <v>0</v>
      </c>
      <c r="E19" s="17">
        <v>0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</row>
    <row r="20" spans="1:16" ht="15.75" x14ac:dyDescent="0.25">
      <c r="A20" s="16" t="s">
        <v>35</v>
      </c>
      <c r="B20" s="17">
        <v>3300000</v>
      </c>
      <c r="C20" s="17">
        <v>3300000</v>
      </c>
      <c r="D20" s="17">
        <f t="shared" si="3"/>
        <v>0</v>
      </c>
      <c r="E20" s="17">
        <v>0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</row>
    <row r="21" spans="1:16" ht="15.75" x14ac:dyDescent="0.25">
      <c r="A21" s="16" t="s">
        <v>36</v>
      </c>
      <c r="B21" s="17">
        <v>22780000</v>
      </c>
      <c r="C21" s="17">
        <v>22780000</v>
      </c>
      <c r="D21" s="17">
        <f t="shared" si="3"/>
        <v>0</v>
      </c>
      <c r="E21" s="17">
        <v>0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</row>
    <row r="22" spans="1:16" ht="31.5" x14ac:dyDescent="0.25">
      <c r="A22" s="16" t="s">
        <v>37</v>
      </c>
      <c r="B22" s="17">
        <v>2450000</v>
      </c>
      <c r="C22" s="17">
        <v>2450000</v>
      </c>
      <c r="D22" s="17">
        <f t="shared" si="3"/>
        <v>0</v>
      </c>
      <c r="E22" s="17">
        <v>0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</row>
    <row r="23" spans="1:16" ht="15.75" x14ac:dyDescent="0.25">
      <c r="A23" s="16" t="s">
        <v>38</v>
      </c>
      <c r="B23" s="17">
        <v>5500000</v>
      </c>
      <c r="C23" s="17">
        <v>5500000</v>
      </c>
      <c r="D23" s="17">
        <f t="shared" si="3"/>
        <v>0</v>
      </c>
      <c r="E23" s="17">
        <v>0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</row>
    <row r="24" spans="1:16" ht="15.75" x14ac:dyDescent="0.25">
      <c r="A24" s="16" t="s">
        <v>39</v>
      </c>
      <c r="B24" s="17">
        <v>200000</v>
      </c>
      <c r="C24" s="17">
        <v>200000</v>
      </c>
      <c r="D24" s="17">
        <f t="shared" si="3"/>
        <v>0</v>
      </c>
      <c r="E24" s="17">
        <v>0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</row>
    <row r="25" spans="1:16" ht="15.75" x14ac:dyDescent="0.25">
      <c r="A25" s="19" t="s">
        <v>40</v>
      </c>
      <c r="B25" s="14">
        <f>SUM(B26:B34)</f>
        <v>16200298</v>
      </c>
      <c r="C25" s="14">
        <f>SUM(C26:C34)</f>
        <v>16200298</v>
      </c>
      <c r="D25" s="14">
        <f t="shared" ref="D25:P25" si="4">SUM(D26:D34)</f>
        <v>0</v>
      </c>
      <c r="E25" s="14">
        <f t="shared" si="4"/>
        <v>0</v>
      </c>
      <c r="F25" s="14">
        <f t="shared" si="4"/>
        <v>0</v>
      </c>
      <c r="G25" s="14">
        <f t="shared" si="4"/>
        <v>0</v>
      </c>
      <c r="H25" s="14">
        <f t="shared" si="4"/>
        <v>0</v>
      </c>
      <c r="I25" s="14">
        <f t="shared" si="4"/>
        <v>0</v>
      </c>
      <c r="J25" s="14">
        <f t="shared" si="4"/>
        <v>0</v>
      </c>
      <c r="K25" s="14">
        <f t="shared" si="4"/>
        <v>0</v>
      </c>
      <c r="L25" s="14">
        <f t="shared" si="4"/>
        <v>0</v>
      </c>
      <c r="M25" s="14">
        <f t="shared" si="4"/>
        <v>0</v>
      </c>
      <c r="N25" s="14">
        <f t="shared" si="4"/>
        <v>0</v>
      </c>
      <c r="O25" s="14">
        <f t="shared" si="4"/>
        <v>0</v>
      </c>
      <c r="P25" s="14">
        <f t="shared" si="4"/>
        <v>0</v>
      </c>
    </row>
    <row r="26" spans="1:16" ht="15.75" x14ac:dyDescent="0.25">
      <c r="A26" s="16" t="s">
        <v>41</v>
      </c>
      <c r="B26" s="17">
        <v>3000298</v>
      </c>
      <c r="C26" s="17">
        <v>3000298</v>
      </c>
      <c r="D26" s="17">
        <f>SUM(E26:P26)</f>
        <v>0</v>
      </c>
      <c r="E26" s="17">
        <v>0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</row>
    <row r="27" spans="1:16" ht="15.75" x14ac:dyDescent="0.25">
      <c r="A27" s="16" t="s">
        <v>42</v>
      </c>
      <c r="B27" s="17">
        <v>600000</v>
      </c>
      <c r="C27" s="17">
        <v>600000</v>
      </c>
      <c r="D27" s="17">
        <f t="shared" ref="D27:D34" si="5">SUM(E27:P27)</f>
        <v>0</v>
      </c>
      <c r="E27" s="17">
        <v>0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</row>
    <row r="28" spans="1:16" ht="15.75" x14ac:dyDescent="0.25">
      <c r="A28" s="16" t="s">
        <v>43</v>
      </c>
      <c r="B28" s="17">
        <v>950000</v>
      </c>
      <c r="C28" s="17">
        <v>950000</v>
      </c>
      <c r="D28" s="17">
        <f t="shared" si="5"/>
        <v>0</v>
      </c>
      <c r="E28" s="17">
        <v>0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</row>
    <row r="29" spans="1:16" ht="15.75" x14ac:dyDescent="0.25">
      <c r="A29" s="16" t="s">
        <v>44</v>
      </c>
      <c r="B29" s="17">
        <v>100000</v>
      </c>
      <c r="C29" s="17">
        <v>100000</v>
      </c>
      <c r="D29" s="17">
        <f t="shared" si="5"/>
        <v>0</v>
      </c>
      <c r="E29" s="17">
        <v>0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</row>
    <row r="30" spans="1:16" ht="15.75" x14ac:dyDescent="0.25">
      <c r="A30" s="16" t="s">
        <v>45</v>
      </c>
      <c r="B30" s="17">
        <v>250000</v>
      </c>
      <c r="C30" s="17">
        <v>250000</v>
      </c>
      <c r="D30" s="17">
        <f t="shared" si="5"/>
        <v>0</v>
      </c>
      <c r="E30" s="17">
        <v>0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</row>
    <row r="31" spans="1:16" ht="15.75" x14ac:dyDescent="0.25">
      <c r="A31" s="16" t="s">
        <v>46</v>
      </c>
      <c r="B31" s="17">
        <v>600000</v>
      </c>
      <c r="C31" s="17">
        <v>600000</v>
      </c>
      <c r="D31" s="17">
        <f t="shared" si="5"/>
        <v>0</v>
      </c>
      <c r="E31" s="17">
        <v>0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</row>
    <row r="32" spans="1:16" ht="31.5" x14ac:dyDescent="0.25">
      <c r="A32" s="16" t="s">
        <v>47</v>
      </c>
      <c r="B32" s="17">
        <v>5600000</v>
      </c>
      <c r="C32" s="17">
        <v>5600000</v>
      </c>
      <c r="D32" s="17">
        <f t="shared" si="5"/>
        <v>0</v>
      </c>
      <c r="E32" s="17">
        <v>0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</row>
    <row r="33" spans="1:16" ht="31.5" x14ac:dyDescent="0.25">
      <c r="A33" s="16" t="s">
        <v>48</v>
      </c>
      <c r="B33" s="18">
        <v>0</v>
      </c>
      <c r="C33" s="18">
        <v>0</v>
      </c>
      <c r="D33" s="17">
        <f t="shared" si="5"/>
        <v>0</v>
      </c>
      <c r="E33" s="17">
        <v>0</v>
      </c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</row>
    <row r="34" spans="1:16" ht="15.75" x14ac:dyDescent="0.25">
      <c r="A34" s="16" t="s">
        <v>49</v>
      </c>
      <c r="B34" s="17">
        <v>5100000</v>
      </c>
      <c r="C34" s="17">
        <v>5100000</v>
      </c>
      <c r="D34" s="17">
        <f t="shared" si="5"/>
        <v>0</v>
      </c>
      <c r="E34" s="17">
        <v>0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</row>
    <row r="35" spans="1:16" ht="15.75" x14ac:dyDescent="0.25">
      <c r="A35" s="19" t="s">
        <v>50</v>
      </c>
      <c r="B35" s="20">
        <f>SUM(B36:B42)</f>
        <v>0</v>
      </c>
      <c r="C35" s="20">
        <f>SUM(C36:C42)</f>
        <v>0</v>
      </c>
      <c r="D35" s="20">
        <f t="shared" ref="D35:P35" si="6">SUM(D36:D42)</f>
        <v>0</v>
      </c>
      <c r="E35" s="20">
        <f t="shared" si="6"/>
        <v>0</v>
      </c>
      <c r="F35" s="14">
        <f t="shared" si="6"/>
        <v>0</v>
      </c>
      <c r="G35" s="14">
        <f t="shared" si="6"/>
        <v>0</v>
      </c>
      <c r="H35" s="14">
        <f t="shared" si="6"/>
        <v>0</v>
      </c>
      <c r="I35" s="14">
        <f t="shared" si="6"/>
        <v>0</v>
      </c>
      <c r="J35" s="14">
        <f t="shared" si="6"/>
        <v>0</v>
      </c>
      <c r="K35" s="14">
        <f t="shared" si="6"/>
        <v>0</v>
      </c>
      <c r="L35" s="14">
        <f t="shared" si="6"/>
        <v>0</v>
      </c>
      <c r="M35" s="14">
        <f t="shared" si="6"/>
        <v>0</v>
      </c>
      <c r="N35" s="14">
        <f t="shared" si="6"/>
        <v>0</v>
      </c>
      <c r="O35" s="14">
        <f t="shared" si="6"/>
        <v>0</v>
      </c>
      <c r="P35" s="14">
        <f t="shared" si="6"/>
        <v>0</v>
      </c>
    </row>
    <row r="36" spans="1:16" ht="15.75" x14ac:dyDescent="0.25">
      <c r="A36" s="16" t="s">
        <v>51</v>
      </c>
      <c r="B36" s="18">
        <v>0</v>
      </c>
      <c r="C36" s="18">
        <v>0</v>
      </c>
      <c r="D36" s="18">
        <f>SUM(E36:P36)</f>
        <v>0</v>
      </c>
      <c r="E36" s="18">
        <v>0</v>
      </c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</row>
    <row r="37" spans="1:16" ht="15.75" x14ac:dyDescent="0.25">
      <c r="A37" s="16" t="s">
        <v>52</v>
      </c>
      <c r="B37" s="18">
        <v>0</v>
      </c>
      <c r="C37" s="18">
        <v>0</v>
      </c>
      <c r="D37" s="18">
        <f t="shared" ref="D37:D42" si="7">SUM(E37:P37)</f>
        <v>0</v>
      </c>
      <c r="E37" s="18">
        <v>0</v>
      </c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</row>
    <row r="38" spans="1:16" ht="15.75" x14ac:dyDescent="0.25">
      <c r="A38" s="16" t="s">
        <v>53</v>
      </c>
      <c r="B38" s="18">
        <v>0</v>
      </c>
      <c r="C38" s="18">
        <v>0</v>
      </c>
      <c r="D38" s="18">
        <f t="shared" si="7"/>
        <v>0</v>
      </c>
      <c r="E38" s="18">
        <v>0</v>
      </c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</row>
    <row r="39" spans="1:16" ht="31.5" x14ac:dyDescent="0.25">
      <c r="A39" s="16" t="s">
        <v>54</v>
      </c>
      <c r="B39" s="18">
        <v>0</v>
      </c>
      <c r="C39" s="18">
        <v>0</v>
      </c>
      <c r="D39" s="18">
        <f t="shared" si="7"/>
        <v>0</v>
      </c>
      <c r="E39" s="18">
        <v>0</v>
      </c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</row>
    <row r="40" spans="1:16" ht="31.5" x14ac:dyDescent="0.25">
      <c r="A40" s="16" t="s">
        <v>55</v>
      </c>
      <c r="B40" s="18">
        <v>0</v>
      </c>
      <c r="C40" s="18">
        <v>0</v>
      </c>
      <c r="D40" s="18">
        <f t="shared" si="7"/>
        <v>0</v>
      </c>
      <c r="E40" s="18">
        <v>0</v>
      </c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</row>
    <row r="41" spans="1:16" ht="15.75" x14ac:dyDescent="0.25">
      <c r="A41" s="16" t="s">
        <v>56</v>
      </c>
      <c r="B41" s="18">
        <v>0</v>
      </c>
      <c r="C41" s="18">
        <v>0</v>
      </c>
      <c r="D41" s="18">
        <f t="shared" si="7"/>
        <v>0</v>
      </c>
      <c r="E41" s="18">
        <v>0</v>
      </c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</row>
    <row r="42" spans="1:16" ht="15.75" x14ac:dyDescent="0.25">
      <c r="A42" s="16" t="s">
        <v>57</v>
      </c>
      <c r="B42" s="18">
        <v>0</v>
      </c>
      <c r="C42" s="18">
        <v>0</v>
      </c>
      <c r="D42" s="18">
        <f t="shared" si="7"/>
        <v>0</v>
      </c>
      <c r="E42" s="18">
        <v>0</v>
      </c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</row>
    <row r="43" spans="1:16" ht="15.75" x14ac:dyDescent="0.25">
      <c r="A43" s="19" t="s">
        <v>58</v>
      </c>
      <c r="B43" s="20">
        <f>SUM(B44:B50)</f>
        <v>0</v>
      </c>
      <c r="C43" s="20">
        <f>SUM(C44:C50)</f>
        <v>0</v>
      </c>
      <c r="D43" s="20">
        <f t="shared" ref="D43:P43" si="8">SUM(D44:D50)</f>
        <v>0</v>
      </c>
      <c r="E43" s="20">
        <f t="shared" si="8"/>
        <v>0</v>
      </c>
      <c r="F43" s="14">
        <f t="shared" si="8"/>
        <v>0</v>
      </c>
      <c r="G43" s="14">
        <f t="shared" si="8"/>
        <v>0</v>
      </c>
      <c r="H43" s="14">
        <f t="shared" si="8"/>
        <v>0</v>
      </c>
      <c r="I43" s="14">
        <f t="shared" si="8"/>
        <v>0</v>
      </c>
      <c r="J43" s="14">
        <f t="shared" si="8"/>
        <v>0</v>
      </c>
      <c r="K43" s="14">
        <f t="shared" si="8"/>
        <v>0</v>
      </c>
      <c r="L43" s="14">
        <f t="shared" si="8"/>
        <v>0</v>
      </c>
      <c r="M43" s="14">
        <f t="shared" si="8"/>
        <v>0</v>
      </c>
      <c r="N43" s="14">
        <f t="shared" si="8"/>
        <v>0</v>
      </c>
      <c r="O43" s="14">
        <f t="shared" si="8"/>
        <v>0</v>
      </c>
      <c r="P43" s="14">
        <f t="shared" si="8"/>
        <v>0</v>
      </c>
    </row>
    <row r="44" spans="1:16" ht="15.75" x14ac:dyDescent="0.25">
      <c r="A44" s="16" t="s">
        <v>59</v>
      </c>
      <c r="B44" s="18">
        <v>0</v>
      </c>
      <c r="C44" s="18">
        <v>0</v>
      </c>
      <c r="D44" s="18">
        <f>SUM(E44:P44)</f>
        <v>0</v>
      </c>
      <c r="E44" s="18">
        <v>0</v>
      </c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</row>
    <row r="45" spans="1:16" ht="15.75" x14ac:dyDescent="0.25">
      <c r="A45" s="16" t="s">
        <v>60</v>
      </c>
      <c r="B45" s="18">
        <v>0</v>
      </c>
      <c r="C45" s="18">
        <v>0</v>
      </c>
      <c r="D45" s="18">
        <f t="shared" ref="D45:D50" si="9">SUM(E45:P45)</f>
        <v>0</v>
      </c>
      <c r="E45" s="18">
        <v>0</v>
      </c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</row>
    <row r="46" spans="1:16" ht="15.75" x14ac:dyDescent="0.25">
      <c r="A46" s="16" t="s">
        <v>61</v>
      </c>
      <c r="B46" s="18">
        <v>0</v>
      </c>
      <c r="C46" s="18">
        <v>0</v>
      </c>
      <c r="D46" s="18">
        <f t="shared" si="9"/>
        <v>0</v>
      </c>
      <c r="E46" s="18">
        <v>0</v>
      </c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</row>
    <row r="47" spans="1:16" ht="31.5" x14ac:dyDescent="0.25">
      <c r="A47" s="16" t="s">
        <v>62</v>
      </c>
      <c r="B47" s="18">
        <v>0</v>
      </c>
      <c r="C47" s="18">
        <v>0</v>
      </c>
      <c r="D47" s="18">
        <f t="shared" si="9"/>
        <v>0</v>
      </c>
      <c r="E47" s="18">
        <v>0</v>
      </c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</row>
    <row r="48" spans="1:16" ht="31.5" x14ac:dyDescent="0.25">
      <c r="A48" s="16" t="s">
        <v>63</v>
      </c>
      <c r="B48" s="18">
        <v>0</v>
      </c>
      <c r="C48" s="18">
        <v>0</v>
      </c>
      <c r="D48" s="18">
        <f t="shared" si="9"/>
        <v>0</v>
      </c>
      <c r="E48" s="18">
        <v>0</v>
      </c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</row>
    <row r="49" spans="1:16" ht="15.75" x14ac:dyDescent="0.25">
      <c r="A49" s="16" t="s">
        <v>64</v>
      </c>
      <c r="B49" s="18">
        <v>0</v>
      </c>
      <c r="C49" s="18">
        <v>0</v>
      </c>
      <c r="D49" s="18">
        <f t="shared" si="9"/>
        <v>0</v>
      </c>
      <c r="E49" s="18">
        <v>0</v>
      </c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</row>
    <row r="50" spans="1:16" ht="15.75" x14ac:dyDescent="0.25">
      <c r="A50" s="16" t="s">
        <v>65</v>
      </c>
      <c r="B50" s="18">
        <v>0</v>
      </c>
      <c r="C50" s="18">
        <v>0</v>
      </c>
      <c r="D50" s="18">
        <f t="shared" si="9"/>
        <v>0</v>
      </c>
      <c r="E50" s="18">
        <v>0</v>
      </c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</row>
    <row r="51" spans="1:16" ht="15.75" x14ac:dyDescent="0.25">
      <c r="A51" s="19" t="s">
        <v>66</v>
      </c>
      <c r="B51" s="14">
        <f>SUM(B52:B60)</f>
        <v>7333762</v>
      </c>
      <c r="C51" s="14">
        <f>SUM(C52:C60)</f>
        <v>7333762</v>
      </c>
      <c r="D51" s="14">
        <f t="shared" ref="D51:K51" si="10">SUM(D52:D60)</f>
        <v>0</v>
      </c>
      <c r="E51" s="14">
        <f t="shared" si="10"/>
        <v>0</v>
      </c>
      <c r="F51" s="14">
        <f t="shared" si="10"/>
        <v>0</v>
      </c>
      <c r="G51" s="14">
        <f>SUM(G52:G60)</f>
        <v>0</v>
      </c>
      <c r="H51" s="14">
        <f t="shared" si="10"/>
        <v>0</v>
      </c>
      <c r="I51" s="14">
        <f t="shared" si="10"/>
        <v>0</v>
      </c>
      <c r="J51" s="14">
        <f t="shared" si="10"/>
        <v>0</v>
      </c>
      <c r="K51" s="14">
        <f t="shared" si="10"/>
        <v>0</v>
      </c>
      <c r="L51" s="14">
        <f>SUM(L52:L60)</f>
        <v>0</v>
      </c>
      <c r="M51" s="14">
        <f>SUM(M52:M60)</f>
        <v>0</v>
      </c>
      <c r="N51" s="14">
        <f>SUM(N52:N60)</f>
        <v>0</v>
      </c>
      <c r="O51" s="14">
        <f>SUM(O52:O60)</f>
        <v>0</v>
      </c>
      <c r="P51" s="14">
        <f>SUM(P52:P60)</f>
        <v>0</v>
      </c>
    </row>
    <row r="52" spans="1:16" ht="15.75" x14ac:dyDescent="0.25">
      <c r="A52" s="16" t="s">
        <v>67</v>
      </c>
      <c r="B52" s="17">
        <v>2300000</v>
      </c>
      <c r="C52" s="17">
        <v>2300000</v>
      </c>
      <c r="D52" s="17">
        <f>SUM(E52:P52)</f>
        <v>0</v>
      </c>
      <c r="E52" s="17">
        <v>0</v>
      </c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</row>
    <row r="53" spans="1:16" ht="15.75" x14ac:dyDescent="0.25">
      <c r="A53" s="16" t="s">
        <v>68</v>
      </c>
      <c r="B53" s="17">
        <v>1000000</v>
      </c>
      <c r="C53" s="17">
        <v>1000000</v>
      </c>
      <c r="D53" s="17">
        <f t="shared" ref="D53:D60" si="11">SUM(E53:P53)</f>
        <v>0</v>
      </c>
      <c r="E53" s="17">
        <v>0</v>
      </c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</row>
    <row r="54" spans="1:16" ht="15.75" x14ac:dyDescent="0.25">
      <c r="A54" s="16" t="s">
        <v>69</v>
      </c>
      <c r="B54" s="17">
        <v>800000</v>
      </c>
      <c r="C54" s="17">
        <v>800000</v>
      </c>
      <c r="D54" s="17">
        <f t="shared" si="11"/>
        <v>0</v>
      </c>
      <c r="E54" s="17">
        <v>0</v>
      </c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</row>
    <row r="55" spans="1:16" ht="15.75" x14ac:dyDescent="0.25">
      <c r="A55" s="16" t="s">
        <v>70</v>
      </c>
      <c r="B55" s="17">
        <v>300000</v>
      </c>
      <c r="C55" s="17">
        <v>300000</v>
      </c>
      <c r="D55" s="17">
        <f t="shared" si="11"/>
        <v>0</v>
      </c>
      <c r="E55" s="17">
        <v>0</v>
      </c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</row>
    <row r="56" spans="1:16" ht="15.75" x14ac:dyDescent="0.25">
      <c r="A56" s="16" t="s">
        <v>71</v>
      </c>
      <c r="B56" s="17">
        <v>1633762</v>
      </c>
      <c r="C56" s="17">
        <v>1633762</v>
      </c>
      <c r="D56" s="17">
        <f t="shared" si="11"/>
        <v>0</v>
      </c>
      <c r="E56" s="17">
        <v>0</v>
      </c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</row>
    <row r="57" spans="1:16" ht="15.75" x14ac:dyDescent="0.25">
      <c r="A57" s="16" t="s">
        <v>72</v>
      </c>
      <c r="B57" s="17">
        <v>300000</v>
      </c>
      <c r="C57" s="17">
        <v>300000</v>
      </c>
      <c r="D57" s="17">
        <f t="shared" si="11"/>
        <v>0</v>
      </c>
      <c r="E57" s="17">
        <v>0</v>
      </c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</row>
    <row r="58" spans="1:16" ht="15.75" x14ac:dyDescent="0.25">
      <c r="A58" s="16" t="s">
        <v>73</v>
      </c>
      <c r="B58" s="18">
        <v>0</v>
      </c>
      <c r="C58" s="18">
        <v>0</v>
      </c>
      <c r="D58" s="17">
        <f t="shared" si="11"/>
        <v>0</v>
      </c>
      <c r="E58" s="17">
        <v>0</v>
      </c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</row>
    <row r="59" spans="1:16" ht="15.75" x14ac:dyDescent="0.25">
      <c r="A59" s="16" t="s">
        <v>74</v>
      </c>
      <c r="B59" s="17">
        <v>1000000</v>
      </c>
      <c r="C59" s="17">
        <v>1000000</v>
      </c>
      <c r="D59" s="17">
        <f t="shared" si="11"/>
        <v>0</v>
      </c>
      <c r="E59" s="17">
        <v>0</v>
      </c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</row>
    <row r="60" spans="1:16" ht="31.5" x14ac:dyDescent="0.25">
      <c r="A60" s="16" t="s">
        <v>75</v>
      </c>
      <c r="B60" s="18">
        <v>0</v>
      </c>
      <c r="C60" s="18">
        <v>0</v>
      </c>
      <c r="D60" s="17">
        <f t="shared" si="11"/>
        <v>0</v>
      </c>
      <c r="E60" s="17">
        <v>0</v>
      </c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</row>
    <row r="61" spans="1:16" ht="15.75" x14ac:dyDescent="0.25">
      <c r="A61" s="19" t="s">
        <v>76</v>
      </c>
      <c r="B61" s="14">
        <f>SUM(B62:B65)</f>
        <v>0</v>
      </c>
      <c r="C61" s="14">
        <f>SUM(C62:C65)</f>
        <v>0</v>
      </c>
      <c r="D61" s="20">
        <f t="shared" ref="D61:P61" si="12">SUM(D62:D65)</f>
        <v>0</v>
      </c>
      <c r="E61" s="20">
        <f t="shared" si="12"/>
        <v>0</v>
      </c>
      <c r="F61" s="14">
        <f t="shared" si="12"/>
        <v>0</v>
      </c>
      <c r="G61" s="14">
        <f t="shared" si="12"/>
        <v>0</v>
      </c>
      <c r="H61" s="14">
        <f t="shared" si="12"/>
        <v>0</v>
      </c>
      <c r="I61" s="14">
        <f t="shared" si="12"/>
        <v>0</v>
      </c>
      <c r="J61" s="14">
        <f t="shared" si="12"/>
        <v>0</v>
      </c>
      <c r="K61" s="14">
        <f t="shared" si="12"/>
        <v>0</v>
      </c>
      <c r="L61" s="14">
        <f t="shared" si="12"/>
        <v>0</v>
      </c>
      <c r="M61" s="14">
        <f t="shared" si="12"/>
        <v>0</v>
      </c>
      <c r="N61" s="14">
        <f t="shared" si="12"/>
        <v>0</v>
      </c>
      <c r="O61" s="14">
        <f t="shared" si="12"/>
        <v>0</v>
      </c>
      <c r="P61" s="14">
        <f t="shared" si="12"/>
        <v>0</v>
      </c>
    </row>
    <row r="62" spans="1:16" ht="15.75" x14ac:dyDescent="0.25">
      <c r="A62" s="16" t="s">
        <v>77</v>
      </c>
      <c r="B62" s="17">
        <v>0</v>
      </c>
      <c r="C62" s="17">
        <v>0</v>
      </c>
      <c r="D62" s="18">
        <f>SUM(E62:P62)</f>
        <v>0</v>
      </c>
      <c r="E62" s="18">
        <v>0</v>
      </c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</row>
    <row r="63" spans="1:16" ht="15.75" x14ac:dyDescent="0.25">
      <c r="A63" s="16" t="s">
        <v>78</v>
      </c>
      <c r="B63" s="18">
        <v>0</v>
      </c>
      <c r="C63" s="18">
        <v>0</v>
      </c>
      <c r="D63" s="18">
        <f t="shared" ref="D63:D65" si="13">SUM(E63:P63)</f>
        <v>0</v>
      </c>
      <c r="E63" s="18">
        <v>0</v>
      </c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</row>
    <row r="64" spans="1:16" ht="15.75" x14ac:dyDescent="0.25">
      <c r="A64" s="16" t="s">
        <v>79</v>
      </c>
      <c r="B64" s="18">
        <v>0</v>
      </c>
      <c r="C64" s="18">
        <v>0</v>
      </c>
      <c r="D64" s="18">
        <f t="shared" si="13"/>
        <v>0</v>
      </c>
      <c r="E64" s="18">
        <v>0</v>
      </c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</row>
    <row r="65" spans="1:23" ht="31.5" x14ac:dyDescent="0.25">
      <c r="A65" s="16" t="s">
        <v>80</v>
      </c>
      <c r="B65" s="18">
        <v>0</v>
      </c>
      <c r="C65" s="18">
        <v>0</v>
      </c>
      <c r="D65" s="18">
        <f t="shared" si="13"/>
        <v>0</v>
      </c>
      <c r="E65" s="18">
        <v>0</v>
      </c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</row>
    <row r="66" spans="1:23" ht="15.75" x14ac:dyDescent="0.25">
      <c r="A66" s="19" t="s">
        <v>81</v>
      </c>
      <c r="B66" s="20">
        <f>SUM(B67:B68)</f>
        <v>0</v>
      </c>
      <c r="C66" s="20">
        <f>SUM(C67:C68)</f>
        <v>0</v>
      </c>
      <c r="D66" s="20">
        <f t="shared" ref="D66:K66" si="14">SUM(D67:D68)</f>
        <v>0</v>
      </c>
      <c r="E66" s="20">
        <f t="shared" si="14"/>
        <v>0</v>
      </c>
      <c r="F66" s="14">
        <f t="shared" si="14"/>
        <v>0</v>
      </c>
      <c r="G66" s="14">
        <f t="shared" si="14"/>
        <v>0</v>
      </c>
      <c r="H66" s="14">
        <f t="shared" si="14"/>
        <v>0</v>
      </c>
      <c r="I66" s="14">
        <f t="shared" si="14"/>
        <v>0</v>
      </c>
      <c r="J66" s="14">
        <f t="shared" si="14"/>
        <v>0</v>
      </c>
      <c r="K66" s="14">
        <f t="shared" si="14"/>
        <v>0</v>
      </c>
      <c r="L66" s="14">
        <f>SUM(L67:L68)</f>
        <v>0</v>
      </c>
      <c r="M66" s="14">
        <f>SUM(M67:M68)</f>
        <v>0</v>
      </c>
      <c r="N66" s="14">
        <f>SUM(N67:N68)</f>
        <v>0</v>
      </c>
      <c r="O66" s="14">
        <f>SUM(O67:O68)</f>
        <v>0</v>
      </c>
      <c r="P66" s="14">
        <f>SUM(P67:P68)</f>
        <v>0</v>
      </c>
    </row>
    <row r="67" spans="1:23" ht="15.75" x14ac:dyDescent="0.25">
      <c r="A67" s="16" t="s">
        <v>82</v>
      </c>
      <c r="B67" s="18">
        <v>0</v>
      </c>
      <c r="C67" s="18">
        <v>0</v>
      </c>
      <c r="D67" s="18">
        <f>SUM(E67:P67)</f>
        <v>0</v>
      </c>
      <c r="E67" s="18">
        <v>0</v>
      </c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</row>
    <row r="68" spans="1:23" ht="15.75" x14ac:dyDescent="0.25">
      <c r="A68" s="16" t="s">
        <v>83</v>
      </c>
      <c r="B68" s="18">
        <v>0</v>
      </c>
      <c r="C68" s="18">
        <v>0</v>
      </c>
      <c r="D68" s="18">
        <f>SUM(E68:P68)</f>
        <v>0</v>
      </c>
      <c r="E68" s="18">
        <v>0</v>
      </c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</row>
    <row r="69" spans="1:23" ht="15.75" x14ac:dyDescent="0.25">
      <c r="A69" s="19" t="s">
        <v>84</v>
      </c>
      <c r="B69" s="20">
        <f>SUM(B70:B72)</f>
        <v>0</v>
      </c>
      <c r="C69" s="20">
        <f>SUM(C70:C72)</f>
        <v>0</v>
      </c>
      <c r="D69" s="20">
        <f t="shared" ref="D69:P69" si="15">SUM(D70:D72)</f>
        <v>0</v>
      </c>
      <c r="E69" s="20">
        <f t="shared" si="15"/>
        <v>0</v>
      </c>
      <c r="F69" s="20">
        <f t="shared" si="15"/>
        <v>0</v>
      </c>
      <c r="G69" s="20">
        <f>SUM(G70:G72)</f>
        <v>0</v>
      </c>
      <c r="H69" s="20">
        <f t="shared" si="15"/>
        <v>0</v>
      </c>
      <c r="I69" s="20">
        <f t="shared" si="15"/>
        <v>0</v>
      </c>
      <c r="J69" s="20">
        <f t="shared" si="15"/>
        <v>0</v>
      </c>
      <c r="K69" s="20">
        <f t="shared" si="15"/>
        <v>0</v>
      </c>
      <c r="L69" s="20">
        <f t="shared" si="15"/>
        <v>0</v>
      </c>
      <c r="M69" s="20">
        <f t="shared" si="15"/>
        <v>0</v>
      </c>
      <c r="N69" s="20">
        <f t="shared" si="15"/>
        <v>0</v>
      </c>
      <c r="O69" s="20">
        <f t="shared" si="15"/>
        <v>0</v>
      </c>
      <c r="P69" s="20">
        <f t="shared" si="15"/>
        <v>0</v>
      </c>
    </row>
    <row r="70" spans="1:23" ht="15.75" x14ac:dyDescent="0.25">
      <c r="A70" s="16" t="s">
        <v>85</v>
      </c>
      <c r="B70" s="18">
        <v>0</v>
      </c>
      <c r="C70" s="18">
        <v>0</v>
      </c>
      <c r="D70" s="18">
        <f>SUM(E70:P70)</f>
        <v>0</v>
      </c>
      <c r="E70" s="18">
        <v>0</v>
      </c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</row>
    <row r="71" spans="1:23" ht="15.75" x14ac:dyDescent="0.25">
      <c r="A71" s="16" t="s">
        <v>86</v>
      </c>
      <c r="B71" s="18">
        <v>0</v>
      </c>
      <c r="C71" s="18">
        <v>0</v>
      </c>
      <c r="D71" s="18">
        <f t="shared" ref="D71:D72" si="16">SUM(E71:P71)</f>
        <v>0</v>
      </c>
      <c r="E71" s="18">
        <v>0</v>
      </c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</row>
    <row r="72" spans="1:23" ht="15.75" x14ac:dyDescent="0.25">
      <c r="A72" s="21" t="s">
        <v>87</v>
      </c>
      <c r="B72" s="22">
        <v>0</v>
      </c>
      <c r="C72" s="22">
        <v>0</v>
      </c>
      <c r="D72" s="18">
        <f t="shared" si="16"/>
        <v>0</v>
      </c>
      <c r="E72" s="22">
        <v>0</v>
      </c>
      <c r="F72" s="22"/>
      <c r="G72" s="22"/>
      <c r="H72" s="22"/>
      <c r="I72" s="22"/>
      <c r="J72" s="18"/>
      <c r="K72" s="18"/>
      <c r="L72" s="18"/>
      <c r="M72" s="18"/>
      <c r="N72" s="18"/>
      <c r="O72" s="18"/>
      <c r="P72" s="18"/>
    </row>
    <row r="73" spans="1:23" ht="15.75" x14ac:dyDescent="0.25">
      <c r="A73" s="23" t="s">
        <v>88</v>
      </c>
      <c r="B73" s="24">
        <f>SUM(B9+B15+B25+B35+B43+B51+B61+B66+B69)</f>
        <v>597063479</v>
      </c>
      <c r="C73" s="24">
        <f>SUM(C9+C15+C25+C35+C43+C51+C61+C66+C69)</f>
        <v>597063479</v>
      </c>
      <c r="D73" s="24">
        <f t="shared" ref="D73:P73" si="17">SUM(D9+D15+D25+D35+D43+D51+D66+D70)</f>
        <v>24057105.68</v>
      </c>
      <c r="E73" s="24">
        <f t="shared" si="17"/>
        <v>24057105.68</v>
      </c>
      <c r="F73" s="24">
        <f t="shared" si="17"/>
        <v>0</v>
      </c>
      <c r="G73" s="24">
        <f t="shared" si="17"/>
        <v>0</v>
      </c>
      <c r="H73" s="24">
        <f t="shared" si="17"/>
        <v>0</v>
      </c>
      <c r="I73" s="24">
        <f t="shared" si="17"/>
        <v>0</v>
      </c>
      <c r="J73" s="24">
        <f t="shared" si="17"/>
        <v>0</v>
      </c>
      <c r="K73" s="24">
        <f t="shared" si="17"/>
        <v>0</v>
      </c>
      <c r="L73" s="24">
        <f t="shared" si="17"/>
        <v>0</v>
      </c>
      <c r="M73" s="24">
        <f t="shared" si="17"/>
        <v>0</v>
      </c>
      <c r="N73" s="24">
        <f t="shared" si="17"/>
        <v>0</v>
      </c>
      <c r="O73" s="24">
        <f t="shared" si="17"/>
        <v>0</v>
      </c>
      <c r="P73" s="24">
        <f t="shared" si="17"/>
        <v>0</v>
      </c>
    </row>
    <row r="74" spans="1:23" ht="15.75" x14ac:dyDescent="0.25">
      <c r="A74" s="25" t="s">
        <v>89</v>
      </c>
      <c r="B74" s="26">
        <v>0</v>
      </c>
      <c r="C74" s="26">
        <v>0</v>
      </c>
      <c r="D74" s="26">
        <f t="shared" ref="D74:G74" si="18">SUM(D75+D78+D81)</f>
        <v>0</v>
      </c>
      <c r="E74" s="26">
        <f t="shared" si="18"/>
        <v>0</v>
      </c>
      <c r="F74" s="26">
        <f t="shared" si="18"/>
        <v>0</v>
      </c>
      <c r="G74" s="26">
        <f t="shared" si="18"/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</row>
    <row r="75" spans="1:23" ht="15.75" x14ac:dyDescent="0.25">
      <c r="A75" s="27" t="s">
        <v>90</v>
      </c>
      <c r="B75" s="28">
        <v>0</v>
      </c>
      <c r="C75" s="28">
        <f>SUM(C76:C77)</f>
        <v>0</v>
      </c>
      <c r="D75" s="28">
        <f t="shared" ref="D75:G75" si="19">SUM(D76:D77)</f>
        <v>0</v>
      </c>
      <c r="E75" s="28">
        <f t="shared" si="19"/>
        <v>0</v>
      </c>
      <c r="F75" s="14">
        <f t="shared" si="19"/>
        <v>0</v>
      </c>
      <c r="G75" s="14">
        <f t="shared" si="19"/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/>
      <c r="R75" s="14"/>
      <c r="S75" s="14"/>
      <c r="T75" s="14"/>
      <c r="U75" s="14"/>
      <c r="V75" s="14"/>
      <c r="W75" s="14"/>
    </row>
    <row r="76" spans="1:23" ht="15.75" x14ac:dyDescent="0.25">
      <c r="A76" s="16" t="s">
        <v>91</v>
      </c>
      <c r="B76" s="18">
        <v>0</v>
      </c>
      <c r="C76" s="18">
        <v>0</v>
      </c>
      <c r="D76" s="18">
        <f t="shared" ref="D76:E77" si="20">SUM(E76:P76)</f>
        <v>0</v>
      </c>
      <c r="E76" s="18">
        <f t="shared" si="20"/>
        <v>0</v>
      </c>
      <c r="F76" s="17">
        <v>0</v>
      </c>
      <c r="G76" s="17">
        <v>0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17">
        <v>0</v>
      </c>
      <c r="O76" s="17">
        <v>0</v>
      </c>
      <c r="P76" s="17">
        <v>0</v>
      </c>
    </row>
    <row r="77" spans="1:23" ht="15.75" x14ac:dyDescent="0.25">
      <c r="A77" s="16" t="s">
        <v>92</v>
      </c>
      <c r="B77" s="18">
        <v>0</v>
      </c>
      <c r="C77" s="18">
        <v>0</v>
      </c>
      <c r="D77" s="18">
        <f t="shared" si="20"/>
        <v>0</v>
      </c>
      <c r="E77" s="18">
        <f t="shared" si="20"/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7">
        <v>0</v>
      </c>
    </row>
    <row r="78" spans="1:23" ht="15.75" x14ac:dyDescent="0.25">
      <c r="A78" s="19" t="s">
        <v>93</v>
      </c>
      <c r="B78" s="20">
        <v>0</v>
      </c>
      <c r="C78" s="20">
        <f>SUM(C79:C80)</f>
        <v>0</v>
      </c>
      <c r="D78" s="20">
        <f>SUM(D79:D80)</f>
        <v>0</v>
      </c>
      <c r="E78" s="20">
        <f t="shared" ref="E78:P78" si="21">SUM(E79:E80)</f>
        <v>0</v>
      </c>
      <c r="F78" s="14">
        <f t="shared" si="21"/>
        <v>0</v>
      </c>
      <c r="G78" s="14">
        <f t="shared" si="21"/>
        <v>0</v>
      </c>
      <c r="H78" s="14">
        <f t="shared" si="21"/>
        <v>0</v>
      </c>
      <c r="I78" s="14">
        <f t="shared" si="21"/>
        <v>0</v>
      </c>
      <c r="J78" s="14">
        <f t="shared" si="21"/>
        <v>0</v>
      </c>
      <c r="K78" s="14">
        <f t="shared" si="21"/>
        <v>0</v>
      </c>
      <c r="L78" s="14">
        <f t="shared" si="21"/>
        <v>0</v>
      </c>
      <c r="M78" s="14">
        <f t="shared" si="21"/>
        <v>0</v>
      </c>
      <c r="N78" s="14">
        <f t="shared" si="21"/>
        <v>0</v>
      </c>
      <c r="O78" s="14">
        <f t="shared" si="21"/>
        <v>0</v>
      </c>
      <c r="P78" s="14">
        <f t="shared" si="21"/>
        <v>0</v>
      </c>
    </row>
    <row r="79" spans="1:23" ht="15.75" x14ac:dyDescent="0.25">
      <c r="A79" s="16" t="s">
        <v>94</v>
      </c>
      <c r="B79" s="18">
        <v>0</v>
      </c>
      <c r="C79" s="18">
        <v>0</v>
      </c>
      <c r="D79" s="18">
        <f t="shared" ref="D79:D80" si="22">SUM(E79:P79)</f>
        <v>0</v>
      </c>
      <c r="E79" s="18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17">
        <v>0</v>
      </c>
    </row>
    <row r="80" spans="1:23" ht="15.75" x14ac:dyDescent="0.25">
      <c r="A80" s="16" t="s">
        <v>95</v>
      </c>
      <c r="B80" s="18">
        <v>0</v>
      </c>
      <c r="C80" s="18">
        <v>0</v>
      </c>
      <c r="D80" s="18">
        <f t="shared" si="22"/>
        <v>0</v>
      </c>
      <c r="E80" s="18">
        <v>0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7">
        <v>0</v>
      </c>
    </row>
    <row r="81" spans="1:16" ht="15.75" x14ac:dyDescent="0.25">
      <c r="A81" s="19" t="s">
        <v>96</v>
      </c>
      <c r="B81" s="20">
        <v>0</v>
      </c>
      <c r="C81" s="20">
        <f>SUM(C82)</f>
        <v>0</v>
      </c>
      <c r="D81" s="20">
        <f>+D82</f>
        <v>0</v>
      </c>
      <c r="E81" s="20">
        <f t="shared" ref="E81" si="23">+E82</f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</row>
    <row r="82" spans="1:16" ht="15.75" x14ac:dyDescent="0.25">
      <c r="A82" s="21" t="s">
        <v>97</v>
      </c>
      <c r="B82" s="22">
        <v>0</v>
      </c>
      <c r="C82" s="22">
        <v>0</v>
      </c>
      <c r="D82" s="22">
        <f t="shared" ref="D82" si="24">SUM(E82:P82)</f>
        <v>0</v>
      </c>
      <c r="E82" s="22">
        <v>0</v>
      </c>
      <c r="F82" s="17">
        <v>0</v>
      </c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7">
        <v>0</v>
      </c>
    </row>
    <row r="83" spans="1:16" ht="15.75" x14ac:dyDescent="0.25">
      <c r="A83" s="23" t="s">
        <v>98</v>
      </c>
      <c r="B83" s="29">
        <v>0</v>
      </c>
      <c r="C83" s="29">
        <v>0</v>
      </c>
      <c r="D83" s="29">
        <f>SUM(D75+D78+D81)</f>
        <v>0</v>
      </c>
      <c r="E83" s="29">
        <f t="shared" ref="E83:K83" si="25">SUM(E75+E78+E81)</f>
        <v>0</v>
      </c>
      <c r="F83" s="29">
        <f t="shared" si="25"/>
        <v>0</v>
      </c>
      <c r="G83" s="29">
        <f t="shared" si="25"/>
        <v>0</v>
      </c>
      <c r="H83" s="29">
        <f t="shared" si="25"/>
        <v>0</v>
      </c>
      <c r="I83" s="29">
        <f t="shared" si="25"/>
        <v>0</v>
      </c>
      <c r="J83" s="29">
        <f t="shared" si="25"/>
        <v>0</v>
      </c>
      <c r="K83" s="29">
        <f t="shared" si="25"/>
        <v>0</v>
      </c>
      <c r="L83" s="29">
        <f>SUM(L75+L78+L81)</f>
        <v>0</v>
      </c>
      <c r="M83" s="29">
        <f>SUM(M75+M78+M81)</f>
        <v>0</v>
      </c>
      <c r="N83" s="29">
        <f>SUM(N75+N78+N81)</f>
        <v>0</v>
      </c>
      <c r="O83" s="29">
        <f>SUM(O75+O78+O81)</f>
        <v>0</v>
      </c>
      <c r="P83" s="29">
        <f>SUM(P75+P78+P81)</f>
        <v>0</v>
      </c>
    </row>
    <row r="84" spans="1:16" ht="15.75" x14ac:dyDescent="0.25">
      <c r="A84" s="30" t="s">
        <v>99</v>
      </c>
      <c r="B84" s="31">
        <f>SUM(B73:B83)</f>
        <v>597063479</v>
      </c>
      <c r="C84" s="31">
        <f>SUM(C73:C83)</f>
        <v>597063479</v>
      </c>
      <c r="D84" s="31">
        <f>SUM(D73+D83)</f>
        <v>24057105.68</v>
      </c>
      <c r="E84" s="31">
        <f t="shared" ref="E84:P84" si="26">SUM(E73+E83)</f>
        <v>24057105.68</v>
      </c>
      <c r="F84" s="31">
        <f t="shared" si="26"/>
        <v>0</v>
      </c>
      <c r="G84" s="31">
        <f t="shared" si="26"/>
        <v>0</v>
      </c>
      <c r="H84" s="31">
        <f t="shared" si="26"/>
        <v>0</v>
      </c>
      <c r="I84" s="31">
        <f t="shared" si="26"/>
        <v>0</v>
      </c>
      <c r="J84" s="31">
        <f t="shared" si="26"/>
        <v>0</v>
      </c>
      <c r="K84" s="31">
        <f t="shared" si="26"/>
        <v>0</v>
      </c>
      <c r="L84" s="31">
        <f t="shared" si="26"/>
        <v>0</v>
      </c>
      <c r="M84" s="31">
        <f t="shared" si="26"/>
        <v>0</v>
      </c>
      <c r="N84" s="31">
        <f t="shared" si="26"/>
        <v>0</v>
      </c>
      <c r="O84" s="31">
        <f t="shared" si="26"/>
        <v>0</v>
      </c>
      <c r="P84" s="31">
        <f t="shared" si="26"/>
        <v>0</v>
      </c>
    </row>
    <row r="85" spans="1:16" x14ac:dyDescent="0.25">
      <c r="A85" t="s">
        <v>110</v>
      </c>
      <c r="B85" s="42"/>
      <c r="C85" s="42"/>
    </row>
    <row r="86" spans="1:16" x14ac:dyDescent="0.25">
      <c r="A86" t="s">
        <v>115</v>
      </c>
      <c r="B86" s="43"/>
      <c r="C86" s="43"/>
      <c r="D86" s="32"/>
    </row>
    <row r="87" spans="1:16" x14ac:dyDescent="0.25">
      <c r="A87" t="s">
        <v>116</v>
      </c>
      <c r="B87" s="42"/>
      <c r="C87" s="42"/>
      <c r="D87" s="33"/>
    </row>
    <row r="88" spans="1:16" ht="28.5" customHeight="1" x14ac:dyDescent="0.3">
      <c r="A88" s="41" t="s">
        <v>100</v>
      </c>
      <c r="B88" s="42"/>
      <c r="C88" s="42"/>
      <c r="D88" s="33"/>
    </row>
    <row r="89" spans="1:16" x14ac:dyDescent="0.25">
      <c r="A89" s="35" t="s">
        <v>111</v>
      </c>
      <c r="B89" s="43"/>
      <c r="C89" s="43"/>
      <c r="D89" s="32"/>
    </row>
    <row r="90" spans="1:16" ht="30" x14ac:dyDescent="0.25">
      <c r="A90" s="34" t="s">
        <v>112</v>
      </c>
      <c r="B90" s="42"/>
      <c r="C90" s="42"/>
      <c r="D90" s="34"/>
    </row>
    <row r="91" spans="1:16" x14ac:dyDescent="0.25">
      <c r="A91" s="35" t="s">
        <v>113</v>
      </c>
      <c r="B91" s="42"/>
      <c r="C91" s="42"/>
      <c r="D91" s="33"/>
    </row>
    <row r="92" spans="1:16" x14ac:dyDescent="0.25">
      <c r="A92" s="35" t="s">
        <v>117</v>
      </c>
      <c r="B92"/>
      <c r="C92"/>
      <c r="D92" s="36"/>
    </row>
    <row r="93" spans="1:16" x14ac:dyDescent="0.25">
      <c r="A93" s="35" t="s">
        <v>118</v>
      </c>
      <c r="B93"/>
      <c r="C93"/>
      <c r="D93" s="33"/>
    </row>
    <row r="94" spans="1:16" x14ac:dyDescent="0.25">
      <c r="A94" s="35"/>
      <c r="B94"/>
      <c r="C94"/>
      <c r="D94" s="33"/>
    </row>
    <row r="95" spans="1:16" x14ac:dyDescent="0.25">
      <c r="A95" s="35"/>
      <c r="B95"/>
      <c r="C95"/>
      <c r="D95" s="33"/>
    </row>
    <row r="96" spans="1:16" x14ac:dyDescent="0.25">
      <c r="A96" s="35"/>
      <c r="B96"/>
      <c r="C96"/>
      <c r="D96" s="33"/>
    </row>
    <row r="97" spans="1:16" x14ac:dyDescent="0.25">
      <c r="A97" s="37" t="s">
        <v>101</v>
      </c>
      <c r="B97" s="37"/>
      <c r="C97" s="37"/>
      <c r="D97" s="47" t="s">
        <v>114</v>
      </c>
      <c r="E97" s="47"/>
      <c r="F97" s="38"/>
      <c r="G97" s="38"/>
      <c r="H97" s="38"/>
      <c r="I97" s="38"/>
      <c r="J97" s="38"/>
      <c r="K97" s="38"/>
      <c r="L97" s="38"/>
      <c r="M97" s="46" t="s">
        <v>102</v>
      </c>
      <c r="N97" s="46"/>
      <c r="O97" s="46"/>
      <c r="P97" s="46"/>
    </row>
    <row r="98" spans="1:16" x14ac:dyDescent="0.25">
      <c r="A98" s="37" t="s">
        <v>103</v>
      </c>
      <c r="B98" s="37"/>
      <c r="C98" s="37"/>
      <c r="D98" s="47" t="s">
        <v>104</v>
      </c>
      <c r="E98" s="47"/>
      <c r="F98" s="37"/>
      <c r="H98" s="37"/>
      <c r="J98" s="37"/>
      <c r="K98" s="37"/>
      <c r="L98" s="37"/>
      <c r="M98" s="47" t="s">
        <v>104</v>
      </c>
      <c r="N98" s="47"/>
      <c r="O98" s="47"/>
      <c r="P98" s="47"/>
    </row>
    <row r="99" spans="1:16" x14ac:dyDescent="0.25">
      <c r="A99" s="37" t="s">
        <v>105</v>
      </c>
      <c r="B99" s="37"/>
      <c r="C99" s="37"/>
      <c r="D99" s="47" t="s">
        <v>106</v>
      </c>
      <c r="E99" s="47"/>
      <c r="F99" s="37"/>
      <c r="H99" s="37"/>
      <c r="J99" s="37"/>
      <c r="K99" s="37"/>
      <c r="L99" s="37"/>
      <c r="M99" s="47" t="s">
        <v>106</v>
      </c>
      <c r="N99" s="47"/>
      <c r="O99" s="47"/>
      <c r="P99" s="47"/>
    </row>
    <row r="100" spans="1:16" x14ac:dyDescent="0.25">
      <c r="F100" s="39"/>
    </row>
    <row r="102" spans="1:16" x14ac:dyDescent="0.25">
      <c r="A102" s="46" t="s">
        <v>107</v>
      </c>
      <c r="B102" s="46"/>
      <c r="C102" s="46"/>
      <c r="D102" s="46"/>
      <c r="E102" s="46"/>
      <c r="F102" s="38"/>
      <c r="G102" s="38"/>
      <c r="H102" s="38"/>
      <c r="I102" s="38"/>
      <c r="J102" s="38"/>
      <c r="K102" s="38"/>
      <c r="L102" s="38"/>
      <c r="M102" s="38"/>
    </row>
    <row r="103" spans="1:16" x14ac:dyDescent="0.25">
      <c r="A103" s="44" t="s">
        <v>108</v>
      </c>
      <c r="B103" s="44"/>
      <c r="C103" s="44"/>
      <c r="D103" s="44"/>
      <c r="E103" s="44"/>
      <c r="F103" s="40"/>
      <c r="G103" s="40"/>
      <c r="H103" s="40"/>
      <c r="I103" s="40"/>
      <c r="J103" s="40"/>
      <c r="K103" s="40"/>
      <c r="L103" s="40"/>
      <c r="M103" s="40"/>
    </row>
    <row r="104" spans="1:16" x14ac:dyDescent="0.25">
      <c r="A104" s="44" t="s">
        <v>109</v>
      </c>
      <c r="B104" s="44"/>
      <c r="C104" s="44"/>
      <c r="D104" s="44"/>
      <c r="E104" s="44"/>
      <c r="F104" s="40"/>
      <c r="G104" s="40"/>
      <c r="H104" s="40"/>
      <c r="I104" s="40"/>
      <c r="J104" s="40"/>
      <c r="K104" s="40"/>
      <c r="L104" s="40"/>
      <c r="M104" s="40"/>
    </row>
  </sheetData>
  <sheetProtection algorithmName="SHA-512" hashValue="AFgvPMhQKD2/9i+XJXe0Nt+HCoc58nkS9Vw32Gg17qsC551QEF5y4NXGz4nfQW6MMeg5EX1JhMl7eDtuqIEQ3A==" saltValue="vQKycbTgs1OnT/jz69yeIA==" spinCount="100000" sheet="1" formatCells="0" formatColumns="0" formatRows="0" insertColumns="0" insertRows="0" insertHyperlinks="0" deleteColumns="0" deleteRows="0" sort="0" autoFilter="0" pivotTables="0"/>
  <mergeCells count="21">
    <mergeCell ref="A1:E1"/>
    <mergeCell ref="A2:E2"/>
    <mergeCell ref="A3:E3"/>
    <mergeCell ref="A4:E4"/>
    <mergeCell ref="A5:E5"/>
    <mergeCell ref="L6:M6"/>
    <mergeCell ref="A102:E102"/>
    <mergeCell ref="M99:P99"/>
    <mergeCell ref="M97:P97"/>
    <mergeCell ref="M98:P98"/>
    <mergeCell ref="N6:O6"/>
    <mergeCell ref="B6:C6"/>
    <mergeCell ref="D97:E97"/>
    <mergeCell ref="D98:E98"/>
    <mergeCell ref="D99:E99"/>
    <mergeCell ref="A104:E104"/>
    <mergeCell ref="D6:E6"/>
    <mergeCell ref="F6:G6"/>
    <mergeCell ref="H6:I6"/>
    <mergeCell ref="J6:K6"/>
    <mergeCell ref="A103:E10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25ACE-8F36-40CE-AC44-FACC90A33E2E}">
  <dimension ref="A1:W104"/>
  <sheetViews>
    <sheetView zoomScaleNormal="100" workbookViewId="0">
      <selection sqref="A1:XFD1048576"/>
    </sheetView>
  </sheetViews>
  <sheetFormatPr baseColWidth="10" defaultColWidth="8" defaultRowHeight="15" x14ac:dyDescent="0.25"/>
  <cols>
    <col min="1" max="1" width="74.7109375" style="15" customWidth="1"/>
    <col min="2" max="2" width="17.85546875" style="15" customWidth="1"/>
    <col min="3" max="6" width="18" style="15" customWidth="1"/>
    <col min="7" max="7" width="11.140625" style="15" hidden="1" customWidth="1"/>
    <col min="8" max="8" width="9.42578125" style="15" hidden="1" customWidth="1"/>
    <col min="9" max="9" width="10.28515625" style="15" hidden="1" customWidth="1"/>
    <col min="10" max="10" width="9.7109375" style="15" hidden="1" customWidth="1"/>
    <col min="11" max="11" width="6.42578125" style="15" hidden="1" customWidth="1"/>
    <col min="12" max="12" width="9.28515625" style="15" hidden="1" customWidth="1"/>
    <col min="13" max="13" width="14.5703125" style="15" hidden="1" customWidth="1"/>
    <col min="14" max="14" width="10.5703125" style="15" hidden="1" customWidth="1"/>
    <col min="15" max="16" width="5" style="15" hidden="1" customWidth="1"/>
    <col min="17" max="23" width="5" style="15" bestFit="1" customWidth="1"/>
    <col min="24" max="16384" width="8" style="15"/>
  </cols>
  <sheetData>
    <row r="1" spans="1:16" s="1" customFormat="1" ht="23.25" x14ac:dyDescent="0.25">
      <c r="A1" s="48" t="s">
        <v>0</v>
      </c>
      <c r="B1" s="48"/>
      <c r="C1" s="48"/>
      <c r="D1" s="48"/>
      <c r="E1" s="48"/>
      <c r="F1" s="48"/>
    </row>
    <row r="2" spans="1:16" s="1" customFormat="1" ht="23.25" x14ac:dyDescent="0.25">
      <c r="A2" s="48" t="s">
        <v>1</v>
      </c>
      <c r="B2" s="48"/>
      <c r="C2" s="48"/>
      <c r="D2" s="48"/>
      <c r="E2" s="48"/>
      <c r="F2" s="48"/>
    </row>
    <row r="3" spans="1:16" s="2" customFormat="1" ht="23.25" x14ac:dyDescent="0.25">
      <c r="A3" s="48" t="s">
        <v>2</v>
      </c>
      <c r="B3" s="48"/>
      <c r="C3" s="48"/>
      <c r="D3" s="48"/>
      <c r="E3" s="48"/>
      <c r="F3" s="48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23.25" x14ac:dyDescent="0.25">
      <c r="A4" s="48" t="s">
        <v>3</v>
      </c>
      <c r="B4" s="48"/>
      <c r="C4" s="48"/>
      <c r="D4" s="48"/>
      <c r="E4" s="48"/>
      <c r="F4" s="48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s="2" customFormat="1" ht="23.25" x14ac:dyDescent="0.25">
      <c r="A5" s="49" t="s">
        <v>4</v>
      </c>
      <c r="B5" s="49"/>
      <c r="C5" s="49"/>
      <c r="D5" s="49"/>
      <c r="E5" s="49"/>
      <c r="F5" s="49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s="6" customFormat="1" ht="15.75" customHeight="1" x14ac:dyDescent="0.25">
      <c r="A6" s="4"/>
      <c r="B6" s="45" t="s">
        <v>5</v>
      </c>
      <c r="C6" s="45"/>
      <c r="D6" s="50" t="s">
        <v>6</v>
      </c>
      <c r="E6" s="51"/>
      <c r="F6" s="52"/>
      <c r="G6" s="8"/>
      <c r="H6" s="45"/>
      <c r="I6" s="45"/>
      <c r="J6" s="45"/>
      <c r="K6" s="45"/>
      <c r="L6" s="45"/>
      <c r="M6" s="45"/>
      <c r="N6" s="45"/>
      <c r="O6" s="45"/>
      <c r="P6" s="5"/>
    </row>
    <row r="7" spans="1:16" s="6" customFormat="1" ht="15.75" customHeight="1" x14ac:dyDescent="0.25">
      <c r="A7" s="7" t="s">
        <v>7</v>
      </c>
      <c r="B7" s="8" t="s">
        <v>8</v>
      </c>
      <c r="C7" s="9" t="s">
        <v>9</v>
      </c>
      <c r="D7" s="8" t="s">
        <v>10</v>
      </c>
      <c r="E7" s="8" t="s">
        <v>11</v>
      </c>
      <c r="F7" s="8" t="s">
        <v>12</v>
      </c>
      <c r="G7" s="8" t="s">
        <v>13</v>
      </c>
      <c r="H7" s="8" t="s">
        <v>14</v>
      </c>
      <c r="I7" s="8" t="s">
        <v>15</v>
      </c>
      <c r="J7" s="8" t="s">
        <v>16</v>
      </c>
      <c r="K7" s="10" t="s">
        <v>17</v>
      </c>
      <c r="L7" s="10" t="s">
        <v>18</v>
      </c>
      <c r="M7" s="10" t="s">
        <v>19</v>
      </c>
      <c r="N7" s="10" t="s">
        <v>20</v>
      </c>
      <c r="O7" s="10" t="s">
        <v>21</v>
      </c>
      <c r="P7" s="10" t="s">
        <v>22</v>
      </c>
    </row>
    <row r="8" spans="1:16" s="12" customFormat="1" ht="15.75" x14ac:dyDescent="0.25">
      <c r="A8" s="11" t="s">
        <v>23</v>
      </c>
      <c r="B8" s="11"/>
      <c r="C8" s="11"/>
      <c r="D8" s="11"/>
      <c r="E8" s="11"/>
    </row>
    <row r="9" spans="1:16" ht="15.75" x14ac:dyDescent="0.25">
      <c r="A9" s="13" t="s">
        <v>24</v>
      </c>
      <c r="B9" s="14">
        <f>SUM(B10:B14)</f>
        <v>511608753</v>
      </c>
      <c r="C9" s="14">
        <f>SUM(C10:C14)</f>
        <v>511608753</v>
      </c>
      <c r="D9" s="14">
        <f>SUM(D10:D14)</f>
        <v>72556142.700000003</v>
      </c>
      <c r="E9" s="14">
        <f t="shared" ref="E9:P9" si="0">SUM(E10:E14)</f>
        <v>23353784.719999999</v>
      </c>
      <c r="F9" s="14">
        <f t="shared" si="0"/>
        <v>49202357.980000004</v>
      </c>
      <c r="G9" s="14">
        <f t="shared" si="0"/>
        <v>0</v>
      </c>
      <c r="H9" s="14">
        <f t="shared" si="0"/>
        <v>0</v>
      </c>
      <c r="I9" s="14">
        <f t="shared" si="0"/>
        <v>0</v>
      </c>
      <c r="J9" s="14">
        <f t="shared" si="0"/>
        <v>0</v>
      </c>
      <c r="K9" s="14">
        <f t="shared" si="0"/>
        <v>0</v>
      </c>
      <c r="L9" s="14">
        <f t="shared" si="0"/>
        <v>0</v>
      </c>
      <c r="M9" s="14">
        <f t="shared" si="0"/>
        <v>0</v>
      </c>
      <c r="N9" s="14">
        <f t="shared" si="0"/>
        <v>0</v>
      </c>
      <c r="O9" s="14">
        <f t="shared" si="0"/>
        <v>0</v>
      </c>
      <c r="P9" s="14">
        <f t="shared" si="0"/>
        <v>0</v>
      </c>
    </row>
    <row r="10" spans="1:16" ht="15.75" x14ac:dyDescent="0.25">
      <c r="A10" s="16" t="s">
        <v>25</v>
      </c>
      <c r="B10" s="17">
        <v>421261205</v>
      </c>
      <c r="C10" s="17">
        <v>413431397</v>
      </c>
      <c r="D10" s="17">
        <f>SUM(E10:P10)</f>
        <v>61476298</v>
      </c>
      <c r="E10" s="17">
        <v>19555540</v>
      </c>
      <c r="F10" s="17">
        <v>41920758</v>
      </c>
      <c r="G10" s="17"/>
      <c r="H10" s="17"/>
      <c r="I10" s="17"/>
      <c r="J10" s="17"/>
      <c r="K10" s="17"/>
      <c r="L10" s="17"/>
      <c r="M10" s="17"/>
      <c r="N10" s="17"/>
      <c r="O10" s="17"/>
      <c r="P10" s="17"/>
    </row>
    <row r="11" spans="1:16" ht="15.75" x14ac:dyDescent="0.25">
      <c r="A11" s="16" t="s">
        <v>26</v>
      </c>
      <c r="B11" s="17">
        <v>30916000</v>
      </c>
      <c r="C11" s="17">
        <v>38745808</v>
      </c>
      <c r="D11" s="17">
        <f>SUM(E11:P11)</f>
        <v>1733000</v>
      </c>
      <c r="E11" s="17">
        <v>831000</v>
      </c>
      <c r="F11" s="17">
        <v>902000</v>
      </c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2" spans="1:16" ht="15.75" x14ac:dyDescent="0.25">
      <c r="A12" s="16" t="s">
        <v>27</v>
      </c>
      <c r="B12" s="18">
        <v>0</v>
      </c>
      <c r="C12" s="18">
        <v>0</v>
      </c>
      <c r="D12" s="17">
        <f t="shared" ref="D12:D14" si="1">SUM(E12:P12)</f>
        <v>0</v>
      </c>
      <c r="E12" s="17">
        <v>0</v>
      </c>
      <c r="F12" s="17">
        <v>0</v>
      </c>
      <c r="G12" s="17"/>
      <c r="H12" s="17"/>
      <c r="I12" s="17"/>
      <c r="J12" s="17"/>
      <c r="K12" s="17"/>
      <c r="L12" s="17"/>
      <c r="M12" s="17"/>
      <c r="N12" s="17"/>
      <c r="O12" s="17"/>
      <c r="P12" s="17"/>
    </row>
    <row r="13" spans="1:16" ht="15.75" x14ac:dyDescent="0.25">
      <c r="A13" s="16" t="s">
        <v>28</v>
      </c>
      <c r="B13" s="18">
        <v>0</v>
      </c>
      <c r="C13" s="18">
        <v>0</v>
      </c>
      <c r="D13" s="17">
        <f t="shared" si="1"/>
        <v>0</v>
      </c>
      <c r="E13" s="17">
        <v>0</v>
      </c>
      <c r="F13" s="17">
        <v>0</v>
      </c>
      <c r="G13" s="17"/>
      <c r="H13" s="17"/>
      <c r="I13" s="17"/>
      <c r="J13" s="17"/>
      <c r="K13" s="17"/>
      <c r="L13" s="17"/>
      <c r="M13" s="17"/>
      <c r="N13" s="17"/>
      <c r="O13" s="17"/>
      <c r="P13" s="17"/>
    </row>
    <row r="14" spans="1:16" ht="15.75" x14ac:dyDescent="0.25">
      <c r="A14" s="16" t="s">
        <v>29</v>
      </c>
      <c r="B14" s="17">
        <v>59431548</v>
      </c>
      <c r="C14" s="17">
        <v>59431548</v>
      </c>
      <c r="D14" s="17">
        <f t="shared" si="1"/>
        <v>9346844.7000000011</v>
      </c>
      <c r="E14" s="17">
        <v>2967244.72</v>
      </c>
      <c r="F14" s="17">
        <v>6379599.9800000004</v>
      </c>
      <c r="G14" s="17"/>
      <c r="H14" s="17"/>
      <c r="I14" s="17"/>
      <c r="J14" s="17"/>
      <c r="K14" s="17"/>
      <c r="L14" s="17"/>
      <c r="M14" s="17"/>
      <c r="N14" s="17"/>
      <c r="O14" s="17"/>
      <c r="P14" s="17"/>
    </row>
    <row r="15" spans="1:16" ht="15.75" x14ac:dyDescent="0.25">
      <c r="A15" s="19" t="s">
        <v>30</v>
      </c>
      <c r="B15" s="14">
        <f>SUM(B16:B24)</f>
        <v>61920666</v>
      </c>
      <c r="C15" s="14">
        <f>SUM(C16:C24)</f>
        <v>61920666</v>
      </c>
      <c r="D15" s="14">
        <f t="shared" ref="D15:P15" si="2">SUM(D16:D24)</f>
        <v>13632042.68</v>
      </c>
      <c r="E15" s="14">
        <f t="shared" si="2"/>
        <v>703320.96</v>
      </c>
      <c r="F15" s="14">
        <f t="shared" si="2"/>
        <v>12928721.720000001</v>
      </c>
      <c r="G15" s="14">
        <f t="shared" si="2"/>
        <v>0</v>
      </c>
      <c r="H15" s="14">
        <f t="shared" si="2"/>
        <v>0</v>
      </c>
      <c r="I15" s="14">
        <f t="shared" si="2"/>
        <v>0</v>
      </c>
      <c r="J15" s="14">
        <f t="shared" si="2"/>
        <v>0</v>
      </c>
      <c r="K15" s="14">
        <f t="shared" si="2"/>
        <v>0</v>
      </c>
      <c r="L15" s="14">
        <f t="shared" si="2"/>
        <v>0</v>
      </c>
      <c r="M15" s="14">
        <f t="shared" si="2"/>
        <v>0</v>
      </c>
      <c r="N15" s="14">
        <f t="shared" si="2"/>
        <v>0</v>
      </c>
      <c r="O15" s="14">
        <f t="shared" si="2"/>
        <v>0</v>
      </c>
      <c r="P15" s="14">
        <f t="shared" si="2"/>
        <v>0</v>
      </c>
    </row>
    <row r="16" spans="1:16" ht="15.75" x14ac:dyDescent="0.25">
      <c r="A16" s="16" t="s">
        <v>31</v>
      </c>
      <c r="B16" s="17">
        <v>25690666</v>
      </c>
      <c r="C16" s="17">
        <v>25690666</v>
      </c>
      <c r="D16" s="17">
        <f>SUM(E16:P16)</f>
        <v>4199642.68</v>
      </c>
      <c r="E16" s="17">
        <v>703320.96</v>
      </c>
      <c r="F16" s="17">
        <v>3496321.72</v>
      </c>
      <c r="G16" s="17"/>
      <c r="H16" s="17"/>
      <c r="I16" s="17"/>
      <c r="J16" s="17"/>
      <c r="K16" s="17"/>
      <c r="L16" s="17"/>
      <c r="M16" s="17"/>
      <c r="N16" s="17"/>
      <c r="O16" s="17"/>
      <c r="P16" s="17"/>
    </row>
    <row r="17" spans="1:16" ht="15.75" x14ac:dyDescent="0.25">
      <c r="A17" s="16" t="s">
        <v>32</v>
      </c>
      <c r="B17" s="17">
        <v>1800000</v>
      </c>
      <c r="C17" s="17">
        <v>1800000</v>
      </c>
      <c r="D17" s="17">
        <f t="shared" ref="D17:D24" si="3">SUM(E17:P17)</f>
        <v>0</v>
      </c>
      <c r="E17" s="17">
        <v>0</v>
      </c>
      <c r="F17" s="17">
        <v>0</v>
      </c>
      <c r="G17" s="17"/>
      <c r="H17" s="17"/>
      <c r="I17" s="17"/>
      <c r="J17" s="17"/>
      <c r="K17" s="17"/>
      <c r="L17" s="17"/>
      <c r="M17" s="17"/>
      <c r="N17" s="17"/>
      <c r="O17" s="17"/>
      <c r="P17" s="17"/>
    </row>
    <row r="18" spans="1:16" ht="15.75" x14ac:dyDescent="0.25">
      <c r="A18" s="16" t="s">
        <v>33</v>
      </c>
      <c r="B18" s="17">
        <v>100000</v>
      </c>
      <c r="C18" s="17">
        <v>100000</v>
      </c>
      <c r="D18" s="17">
        <f t="shared" si="3"/>
        <v>0</v>
      </c>
      <c r="E18" s="17">
        <v>0</v>
      </c>
      <c r="F18" s="17">
        <v>0</v>
      </c>
      <c r="G18" s="17"/>
      <c r="H18" s="17"/>
      <c r="I18" s="17"/>
      <c r="J18" s="17"/>
      <c r="K18" s="17"/>
      <c r="L18" s="17"/>
      <c r="M18" s="17"/>
      <c r="N18" s="17"/>
      <c r="O18" s="17"/>
      <c r="P18" s="17"/>
    </row>
    <row r="19" spans="1:16" ht="15.75" x14ac:dyDescent="0.25">
      <c r="A19" s="16" t="s">
        <v>34</v>
      </c>
      <c r="B19" s="17">
        <v>100000</v>
      </c>
      <c r="C19" s="17">
        <v>100000</v>
      </c>
      <c r="D19" s="17">
        <f t="shared" si="3"/>
        <v>0</v>
      </c>
      <c r="E19" s="17">
        <v>0</v>
      </c>
      <c r="F19" s="17">
        <v>0</v>
      </c>
      <c r="G19" s="17"/>
      <c r="H19" s="17"/>
      <c r="I19" s="17"/>
      <c r="J19" s="17"/>
      <c r="K19" s="17"/>
      <c r="L19" s="17"/>
      <c r="M19" s="17"/>
      <c r="N19" s="17"/>
      <c r="O19" s="17"/>
      <c r="P19" s="17"/>
    </row>
    <row r="20" spans="1:16" ht="15.75" x14ac:dyDescent="0.25">
      <c r="A20" s="16" t="s">
        <v>35</v>
      </c>
      <c r="B20" s="17">
        <v>3300000</v>
      </c>
      <c r="C20" s="17">
        <v>3300000</v>
      </c>
      <c r="D20" s="17">
        <f t="shared" si="3"/>
        <v>0</v>
      </c>
      <c r="E20" s="17">
        <v>0</v>
      </c>
      <c r="F20" s="17">
        <v>0</v>
      </c>
      <c r="G20" s="17"/>
      <c r="H20" s="17"/>
      <c r="I20" s="17"/>
      <c r="J20" s="17"/>
      <c r="K20" s="17"/>
      <c r="L20" s="17"/>
      <c r="M20" s="17"/>
      <c r="N20" s="17"/>
      <c r="O20" s="17"/>
      <c r="P20" s="17"/>
    </row>
    <row r="21" spans="1:16" ht="15.75" x14ac:dyDescent="0.25">
      <c r="A21" s="16" t="s">
        <v>36</v>
      </c>
      <c r="B21" s="17">
        <v>22780000</v>
      </c>
      <c r="C21" s="17">
        <v>22780000</v>
      </c>
      <c r="D21" s="17">
        <f t="shared" si="3"/>
        <v>9338000</v>
      </c>
      <c r="E21" s="17">
        <v>0</v>
      </c>
      <c r="F21" s="17">
        <v>9338000</v>
      </c>
      <c r="G21" s="17"/>
      <c r="H21" s="17"/>
      <c r="I21" s="17"/>
      <c r="J21" s="17"/>
      <c r="K21" s="17"/>
      <c r="L21" s="17"/>
      <c r="M21" s="17"/>
      <c r="N21" s="17"/>
      <c r="O21" s="17"/>
      <c r="P21" s="17"/>
    </row>
    <row r="22" spans="1:16" ht="31.5" x14ac:dyDescent="0.25">
      <c r="A22" s="16" t="s">
        <v>37</v>
      </c>
      <c r="B22" s="17">
        <v>2450000</v>
      </c>
      <c r="C22" s="17">
        <v>2450000</v>
      </c>
      <c r="D22" s="17">
        <f t="shared" si="3"/>
        <v>0</v>
      </c>
      <c r="E22" s="17">
        <v>0</v>
      </c>
      <c r="F22" s="17">
        <v>0</v>
      </c>
      <c r="G22" s="17"/>
      <c r="H22" s="17"/>
      <c r="I22" s="17"/>
      <c r="J22" s="17"/>
      <c r="K22" s="17"/>
      <c r="L22" s="17"/>
      <c r="M22" s="17"/>
      <c r="N22" s="17"/>
      <c r="O22" s="17"/>
      <c r="P22" s="17"/>
    </row>
    <row r="23" spans="1:16" ht="15.75" x14ac:dyDescent="0.25">
      <c r="A23" s="16" t="s">
        <v>38</v>
      </c>
      <c r="B23" s="17">
        <v>5500000</v>
      </c>
      <c r="C23" s="17">
        <v>5500000</v>
      </c>
      <c r="D23" s="17">
        <f t="shared" si="3"/>
        <v>94400</v>
      </c>
      <c r="E23" s="17">
        <v>0</v>
      </c>
      <c r="F23" s="17">
        <v>94400</v>
      </c>
      <c r="G23" s="17"/>
      <c r="H23" s="17"/>
      <c r="I23" s="17"/>
      <c r="J23" s="17"/>
      <c r="K23" s="17"/>
      <c r="L23" s="17"/>
      <c r="M23" s="17"/>
      <c r="N23" s="17"/>
      <c r="O23" s="17"/>
      <c r="P23" s="17"/>
    </row>
    <row r="24" spans="1:16" ht="15.75" x14ac:dyDescent="0.25">
      <c r="A24" s="16" t="s">
        <v>39</v>
      </c>
      <c r="B24" s="17">
        <v>200000</v>
      </c>
      <c r="C24" s="17">
        <v>200000</v>
      </c>
      <c r="D24" s="17">
        <f t="shared" si="3"/>
        <v>0</v>
      </c>
      <c r="E24" s="17">
        <v>0</v>
      </c>
      <c r="F24" s="17">
        <v>0</v>
      </c>
      <c r="G24" s="17"/>
      <c r="H24" s="17"/>
      <c r="I24" s="17"/>
      <c r="J24" s="17"/>
      <c r="K24" s="17"/>
      <c r="L24" s="17"/>
      <c r="M24" s="17"/>
      <c r="N24" s="17"/>
      <c r="O24" s="17"/>
      <c r="P24" s="17"/>
    </row>
    <row r="25" spans="1:16" ht="15.75" x14ac:dyDescent="0.25">
      <c r="A25" s="19" t="s">
        <v>40</v>
      </c>
      <c r="B25" s="14">
        <f>SUM(B26:B34)</f>
        <v>16200298</v>
      </c>
      <c r="C25" s="14">
        <f>SUM(C26:C34)</f>
        <v>16200298</v>
      </c>
      <c r="D25" s="14">
        <f t="shared" ref="D25:P25" si="4">SUM(D26:D34)</f>
        <v>0</v>
      </c>
      <c r="E25" s="14">
        <f t="shared" si="4"/>
        <v>0</v>
      </c>
      <c r="F25" s="14">
        <f t="shared" si="4"/>
        <v>0</v>
      </c>
      <c r="G25" s="14">
        <f t="shared" si="4"/>
        <v>0</v>
      </c>
      <c r="H25" s="14">
        <f t="shared" si="4"/>
        <v>0</v>
      </c>
      <c r="I25" s="14">
        <f t="shared" si="4"/>
        <v>0</v>
      </c>
      <c r="J25" s="14">
        <f t="shared" si="4"/>
        <v>0</v>
      </c>
      <c r="K25" s="14">
        <f t="shared" si="4"/>
        <v>0</v>
      </c>
      <c r="L25" s="14">
        <f t="shared" si="4"/>
        <v>0</v>
      </c>
      <c r="M25" s="14">
        <f t="shared" si="4"/>
        <v>0</v>
      </c>
      <c r="N25" s="14">
        <f t="shared" si="4"/>
        <v>0</v>
      </c>
      <c r="O25" s="14">
        <f t="shared" si="4"/>
        <v>0</v>
      </c>
      <c r="P25" s="14">
        <f t="shared" si="4"/>
        <v>0</v>
      </c>
    </row>
    <row r="26" spans="1:16" ht="15.75" x14ac:dyDescent="0.25">
      <c r="A26" s="16" t="s">
        <v>41</v>
      </c>
      <c r="B26" s="17">
        <v>3000298</v>
      </c>
      <c r="C26" s="17">
        <v>3000298</v>
      </c>
      <c r="D26" s="17">
        <f>SUM(E26:P26)</f>
        <v>0</v>
      </c>
      <c r="E26" s="17">
        <v>0</v>
      </c>
      <c r="F26" s="17">
        <v>0</v>
      </c>
      <c r="G26" s="17"/>
      <c r="H26" s="17"/>
      <c r="I26" s="17"/>
      <c r="J26" s="17"/>
      <c r="K26" s="17"/>
      <c r="L26" s="17"/>
      <c r="M26" s="17"/>
      <c r="N26" s="17"/>
      <c r="O26" s="17"/>
      <c r="P26" s="17"/>
    </row>
    <row r="27" spans="1:16" ht="15.75" x14ac:dyDescent="0.25">
      <c r="A27" s="16" t="s">
        <v>42</v>
      </c>
      <c r="B27" s="17">
        <v>600000</v>
      </c>
      <c r="C27" s="17">
        <v>600000</v>
      </c>
      <c r="D27" s="17">
        <f t="shared" ref="D27:D34" si="5">SUM(E27:P27)</f>
        <v>0</v>
      </c>
      <c r="E27" s="17">
        <v>0</v>
      </c>
      <c r="F27" s="17">
        <v>0</v>
      </c>
      <c r="G27" s="17"/>
      <c r="H27" s="17"/>
      <c r="I27" s="17"/>
      <c r="J27" s="17"/>
      <c r="K27" s="17"/>
      <c r="L27" s="17"/>
      <c r="M27" s="17"/>
      <c r="N27" s="17"/>
      <c r="O27" s="17"/>
      <c r="P27" s="17"/>
    </row>
    <row r="28" spans="1:16" ht="15.75" x14ac:dyDescent="0.25">
      <c r="A28" s="16" t="s">
        <v>43</v>
      </c>
      <c r="B28" s="17">
        <v>950000</v>
      </c>
      <c r="C28" s="17">
        <v>950000</v>
      </c>
      <c r="D28" s="17">
        <f t="shared" si="5"/>
        <v>0</v>
      </c>
      <c r="E28" s="17">
        <v>0</v>
      </c>
      <c r="F28" s="17">
        <v>0</v>
      </c>
      <c r="G28" s="17"/>
      <c r="H28" s="17"/>
      <c r="I28" s="17"/>
      <c r="J28" s="17"/>
      <c r="K28" s="17"/>
      <c r="L28" s="17"/>
      <c r="M28" s="17"/>
      <c r="N28" s="17"/>
      <c r="O28" s="17"/>
      <c r="P28" s="17"/>
    </row>
    <row r="29" spans="1:16" ht="15.75" x14ac:dyDescent="0.25">
      <c r="A29" s="16" t="s">
        <v>44</v>
      </c>
      <c r="B29" s="17">
        <v>100000</v>
      </c>
      <c r="C29" s="17">
        <v>100000</v>
      </c>
      <c r="D29" s="17">
        <f t="shared" si="5"/>
        <v>0</v>
      </c>
      <c r="E29" s="17">
        <v>0</v>
      </c>
      <c r="F29" s="17">
        <v>0</v>
      </c>
      <c r="G29" s="17"/>
      <c r="H29" s="17"/>
      <c r="I29" s="17"/>
      <c r="J29" s="17"/>
      <c r="K29" s="17"/>
      <c r="L29" s="17"/>
      <c r="M29" s="17"/>
      <c r="N29" s="17"/>
      <c r="O29" s="17"/>
      <c r="P29" s="17"/>
    </row>
    <row r="30" spans="1:16" ht="15.75" x14ac:dyDescent="0.25">
      <c r="A30" s="16" t="s">
        <v>45</v>
      </c>
      <c r="B30" s="17">
        <v>250000</v>
      </c>
      <c r="C30" s="17">
        <v>250000</v>
      </c>
      <c r="D30" s="17">
        <f t="shared" si="5"/>
        <v>0</v>
      </c>
      <c r="E30" s="17">
        <v>0</v>
      </c>
      <c r="F30" s="17">
        <v>0</v>
      </c>
      <c r="G30" s="17"/>
      <c r="H30" s="17"/>
      <c r="I30" s="17"/>
      <c r="J30" s="17"/>
      <c r="K30" s="17"/>
      <c r="L30" s="17"/>
      <c r="M30" s="17"/>
      <c r="N30" s="17"/>
      <c r="O30" s="17"/>
      <c r="P30" s="17"/>
    </row>
    <row r="31" spans="1:16" ht="15.75" x14ac:dyDescent="0.25">
      <c r="A31" s="16" t="s">
        <v>46</v>
      </c>
      <c r="B31" s="17">
        <v>600000</v>
      </c>
      <c r="C31" s="17">
        <v>600000</v>
      </c>
      <c r="D31" s="17">
        <f t="shared" si="5"/>
        <v>0</v>
      </c>
      <c r="E31" s="17">
        <v>0</v>
      </c>
      <c r="F31" s="17">
        <v>0</v>
      </c>
      <c r="G31" s="17"/>
      <c r="H31" s="17"/>
      <c r="I31" s="17"/>
      <c r="J31" s="17"/>
      <c r="K31" s="17"/>
      <c r="L31" s="17"/>
      <c r="M31" s="17"/>
      <c r="N31" s="17"/>
      <c r="O31" s="17"/>
      <c r="P31" s="17"/>
    </row>
    <row r="32" spans="1:16" ht="31.5" x14ac:dyDescent="0.25">
      <c r="A32" s="16" t="s">
        <v>47</v>
      </c>
      <c r="B32" s="17">
        <v>5600000</v>
      </c>
      <c r="C32" s="17">
        <v>5600000</v>
      </c>
      <c r="D32" s="17">
        <f t="shared" si="5"/>
        <v>0</v>
      </c>
      <c r="E32" s="17">
        <v>0</v>
      </c>
      <c r="F32" s="17">
        <v>0</v>
      </c>
      <c r="G32" s="17"/>
      <c r="H32" s="17"/>
      <c r="I32" s="17"/>
      <c r="J32" s="17"/>
      <c r="K32" s="17"/>
      <c r="L32" s="17"/>
      <c r="M32" s="17"/>
      <c r="N32" s="17"/>
      <c r="O32" s="17"/>
      <c r="P32" s="17"/>
    </row>
    <row r="33" spans="1:16" ht="31.5" x14ac:dyDescent="0.25">
      <c r="A33" s="16" t="s">
        <v>48</v>
      </c>
      <c r="B33" s="18">
        <v>0</v>
      </c>
      <c r="C33" s="18">
        <v>0</v>
      </c>
      <c r="D33" s="17">
        <f t="shared" si="5"/>
        <v>0</v>
      </c>
      <c r="E33" s="17">
        <v>0</v>
      </c>
      <c r="F33" s="17">
        <v>0</v>
      </c>
      <c r="G33" s="17"/>
      <c r="H33" s="17"/>
      <c r="I33" s="17"/>
      <c r="J33" s="17"/>
      <c r="K33" s="17"/>
      <c r="L33" s="17"/>
      <c r="M33" s="17"/>
      <c r="N33" s="17"/>
      <c r="O33" s="17"/>
      <c r="P33" s="17"/>
    </row>
    <row r="34" spans="1:16" ht="15.75" x14ac:dyDescent="0.25">
      <c r="A34" s="16" t="s">
        <v>49</v>
      </c>
      <c r="B34" s="17">
        <v>5100000</v>
      </c>
      <c r="C34" s="17">
        <v>5100000</v>
      </c>
      <c r="D34" s="17">
        <f t="shared" si="5"/>
        <v>0</v>
      </c>
      <c r="E34" s="17">
        <v>0</v>
      </c>
      <c r="F34" s="17">
        <v>0</v>
      </c>
      <c r="G34" s="17"/>
      <c r="H34" s="17"/>
      <c r="I34" s="17"/>
      <c r="J34" s="17"/>
      <c r="K34" s="17"/>
      <c r="L34" s="17"/>
      <c r="M34" s="17"/>
      <c r="N34" s="17"/>
      <c r="O34" s="17"/>
      <c r="P34" s="17"/>
    </row>
    <row r="35" spans="1:16" ht="15.75" x14ac:dyDescent="0.25">
      <c r="A35" s="19" t="s">
        <v>50</v>
      </c>
      <c r="B35" s="20">
        <f>SUM(B36:B42)</f>
        <v>0</v>
      </c>
      <c r="C35" s="20">
        <f>SUM(C36:C42)</f>
        <v>0</v>
      </c>
      <c r="D35" s="20">
        <f t="shared" ref="D35:P35" si="6">SUM(D36:D42)</f>
        <v>0</v>
      </c>
      <c r="E35" s="20">
        <f t="shared" si="6"/>
        <v>0</v>
      </c>
      <c r="F35" s="14">
        <f t="shared" si="6"/>
        <v>0</v>
      </c>
      <c r="G35" s="14">
        <f t="shared" si="6"/>
        <v>0</v>
      </c>
      <c r="H35" s="14">
        <f t="shared" si="6"/>
        <v>0</v>
      </c>
      <c r="I35" s="14">
        <f t="shared" si="6"/>
        <v>0</v>
      </c>
      <c r="J35" s="14">
        <f t="shared" si="6"/>
        <v>0</v>
      </c>
      <c r="K35" s="14">
        <f t="shared" si="6"/>
        <v>0</v>
      </c>
      <c r="L35" s="14">
        <f t="shared" si="6"/>
        <v>0</v>
      </c>
      <c r="M35" s="14">
        <f t="shared" si="6"/>
        <v>0</v>
      </c>
      <c r="N35" s="14">
        <f t="shared" si="6"/>
        <v>0</v>
      </c>
      <c r="O35" s="14">
        <f t="shared" si="6"/>
        <v>0</v>
      </c>
      <c r="P35" s="14">
        <f t="shared" si="6"/>
        <v>0</v>
      </c>
    </row>
    <row r="36" spans="1:16" ht="15.75" x14ac:dyDescent="0.25">
      <c r="A36" s="16" t="s">
        <v>51</v>
      </c>
      <c r="B36" s="18">
        <v>0</v>
      </c>
      <c r="C36" s="18">
        <v>0</v>
      </c>
      <c r="D36" s="18">
        <f>SUM(E36:P36)</f>
        <v>0</v>
      </c>
      <c r="E36" s="18">
        <v>0</v>
      </c>
      <c r="F36" s="17">
        <v>0</v>
      </c>
      <c r="G36" s="17"/>
      <c r="H36" s="17"/>
      <c r="I36" s="17"/>
      <c r="J36" s="17"/>
      <c r="K36" s="17"/>
      <c r="L36" s="17"/>
      <c r="M36" s="17"/>
      <c r="N36" s="17"/>
      <c r="O36" s="17"/>
      <c r="P36" s="17"/>
    </row>
    <row r="37" spans="1:16" ht="15.75" x14ac:dyDescent="0.25">
      <c r="A37" s="16" t="s">
        <v>52</v>
      </c>
      <c r="B37" s="18">
        <v>0</v>
      </c>
      <c r="C37" s="18">
        <v>0</v>
      </c>
      <c r="D37" s="18">
        <f t="shared" ref="D37:D42" si="7">SUM(E37:P37)</f>
        <v>0</v>
      </c>
      <c r="E37" s="18">
        <v>0</v>
      </c>
      <c r="F37" s="17">
        <v>0</v>
      </c>
      <c r="G37" s="17"/>
      <c r="H37" s="17"/>
      <c r="I37" s="17"/>
      <c r="J37" s="17"/>
      <c r="K37" s="17"/>
      <c r="L37" s="17"/>
      <c r="M37" s="17"/>
      <c r="N37" s="17"/>
      <c r="O37" s="17"/>
      <c r="P37" s="17"/>
    </row>
    <row r="38" spans="1:16" ht="15.75" x14ac:dyDescent="0.25">
      <c r="A38" s="16" t="s">
        <v>53</v>
      </c>
      <c r="B38" s="18">
        <v>0</v>
      </c>
      <c r="C38" s="18">
        <v>0</v>
      </c>
      <c r="D38" s="18">
        <f t="shared" si="7"/>
        <v>0</v>
      </c>
      <c r="E38" s="18">
        <v>0</v>
      </c>
      <c r="F38" s="17">
        <v>0</v>
      </c>
      <c r="G38" s="17"/>
      <c r="H38" s="17"/>
      <c r="I38" s="17"/>
      <c r="J38" s="17"/>
      <c r="K38" s="17"/>
      <c r="L38" s="17"/>
      <c r="M38" s="17"/>
      <c r="N38" s="17"/>
      <c r="O38" s="17"/>
      <c r="P38" s="17"/>
    </row>
    <row r="39" spans="1:16" ht="31.5" x14ac:dyDescent="0.25">
      <c r="A39" s="16" t="s">
        <v>54</v>
      </c>
      <c r="B39" s="18">
        <v>0</v>
      </c>
      <c r="C39" s="18">
        <v>0</v>
      </c>
      <c r="D39" s="18">
        <f t="shared" si="7"/>
        <v>0</v>
      </c>
      <c r="E39" s="18">
        <v>0</v>
      </c>
      <c r="F39" s="17">
        <v>0</v>
      </c>
      <c r="G39" s="17"/>
      <c r="H39" s="17"/>
      <c r="I39" s="17"/>
      <c r="J39" s="17"/>
      <c r="K39" s="17"/>
      <c r="L39" s="17"/>
      <c r="M39" s="17"/>
      <c r="N39" s="17"/>
      <c r="O39" s="17"/>
      <c r="P39" s="17"/>
    </row>
    <row r="40" spans="1:16" ht="31.5" x14ac:dyDescent="0.25">
      <c r="A40" s="16" t="s">
        <v>55</v>
      </c>
      <c r="B40" s="18">
        <v>0</v>
      </c>
      <c r="C40" s="18">
        <v>0</v>
      </c>
      <c r="D40" s="18">
        <f t="shared" si="7"/>
        <v>0</v>
      </c>
      <c r="E40" s="18">
        <v>0</v>
      </c>
      <c r="F40" s="17">
        <v>0</v>
      </c>
      <c r="G40" s="17"/>
      <c r="H40" s="17"/>
      <c r="I40" s="17"/>
      <c r="J40" s="17"/>
      <c r="K40" s="17"/>
      <c r="L40" s="17"/>
      <c r="M40" s="17"/>
      <c r="N40" s="17"/>
      <c r="O40" s="17"/>
      <c r="P40" s="17"/>
    </row>
    <row r="41" spans="1:16" ht="15.75" x14ac:dyDescent="0.25">
      <c r="A41" s="16" t="s">
        <v>56</v>
      </c>
      <c r="B41" s="18">
        <v>0</v>
      </c>
      <c r="C41" s="18">
        <v>0</v>
      </c>
      <c r="D41" s="18">
        <f t="shared" si="7"/>
        <v>0</v>
      </c>
      <c r="E41" s="18">
        <v>0</v>
      </c>
      <c r="F41" s="17">
        <v>0</v>
      </c>
      <c r="G41" s="17"/>
      <c r="H41" s="17"/>
      <c r="I41" s="17"/>
      <c r="J41" s="17"/>
      <c r="K41" s="17"/>
      <c r="L41" s="17"/>
      <c r="M41" s="17"/>
      <c r="N41" s="17"/>
      <c r="O41" s="17"/>
      <c r="P41" s="17"/>
    </row>
    <row r="42" spans="1:16" ht="15.75" x14ac:dyDescent="0.25">
      <c r="A42" s="16" t="s">
        <v>57</v>
      </c>
      <c r="B42" s="18">
        <v>0</v>
      </c>
      <c r="C42" s="18">
        <v>0</v>
      </c>
      <c r="D42" s="18">
        <f t="shared" si="7"/>
        <v>0</v>
      </c>
      <c r="E42" s="18">
        <v>0</v>
      </c>
      <c r="F42" s="17">
        <v>0</v>
      </c>
      <c r="G42" s="17"/>
      <c r="H42" s="17"/>
      <c r="I42" s="17"/>
      <c r="J42" s="17"/>
      <c r="K42" s="17"/>
      <c r="L42" s="17"/>
      <c r="M42" s="17"/>
      <c r="N42" s="17"/>
      <c r="O42" s="17"/>
      <c r="P42" s="17"/>
    </row>
    <row r="43" spans="1:16" ht="15.75" x14ac:dyDescent="0.25">
      <c r="A43" s="19" t="s">
        <v>58</v>
      </c>
      <c r="B43" s="20">
        <f>SUM(B44:B50)</f>
        <v>0</v>
      </c>
      <c r="C43" s="20">
        <f>SUM(C44:C50)</f>
        <v>0</v>
      </c>
      <c r="D43" s="20">
        <f t="shared" ref="D43:P43" si="8">SUM(D44:D50)</f>
        <v>0</v>
      </c>
      <c r="E43" s="20">
        <f t="shared" si="8"/>
        <v>0</v>
      </c>
      <c r="F43" s="14">
        <f t="shared" si="8"/>
        <v>0</v>
      </c>
      <c r="G43" s="14">
        <f t="shared" si="8"/>
        <v>0</v>
      </c>
      <c r="H43" s="14">
        <f t="shared" si="8"/>
        <v>0</v>
      </c>
      <c r="I43" s="14">
        <f t="shared" si="8"/>
        <v>0</v>
      </c>
      <c r="J43" s="14">
        <f t="shared" si="8"/>
        <v>0</v>
      </c>
      <c r="K43" s="14">
        <f t="shared" si="8"/>
        <v>0</v>
      </c>
      <c r="L43" s="14">
        <f t="shared" si="8"/>
        <v>0</v>
      </c>
      <c r="M43" s="14">
        <f t="shared" si="8"/>
        <v>0</v>
      </c>
      <c r="N43" s="14">
        <f t="shared" si="8"/>
        <v>0</v>
      </c>
      <c r="O43" s="14">
        <f t="shared" si="8"/>
        <v>0</v>
      </c>
      <c r="P43" s="14">
        <f t="shared" si="8"/>
        <v>0</v>
      </c>
    </row>
    <row r="44" spans="1:16" ht="15.75" x14ac:dyDescent="0.25">
      <c r="A44" s="16" t="s">
        <v>59</v>
      </c>
      <c r="B44" s="18">
        <v>0</v>
      </c>
      <c r="C44" s="18">
        <v>0</v>
      </c>
      <c r="D44" s="18">
        <f>SUM(E44:P44)</f>
        <v>0</v>
      </c>
      <c r="E44" s="18">
        <v>0</v>
      </c>
      <c r="F44" s="17">
        <v>0</v>
      </c>
      <c r="G44" s="17"/>
      <c r="H44" s="17"/>
      <c r="I44" s="17"/>
      <c r="J44" s="17"/>
      <c r="K44" s="17"/>
      <c r="L44" s="17"/>
      <c r="M44" s="17"/>
      <c r="N44" s="17"/>
      <c r="O44" s="17"/>
      <c r="P44" s="17"/>
    </row>
    <row r="45" spans="1:16" ht="15.75" x14ac:dyDescent="0.25">
      <c r="A45" s="16" t="s">
        <v>60</v>
      </c>
      <c r="B45" s="18">
        <v>0</v>
      </c>
      <c r="C45" s="18">
        <v>0</v>
      </c>
      <c r="D45" s="18">
        <f t="shared" ref="D45:D50" si="9">SUM(E45:P45)</f>
        <v>0</v>
      </c>
      <c r="E45" s="18">
        <v>0</v>
      </c>
      <c r="F45" s="17">
        <v>0</v>
      </c>
      <c r="G45" s="17"/>
      <c r="H45" s="17"/>
      <c r="I45" s="17"/>
      <c r="J45" s="17"/>
      <c r="K45" s="17"/>
      <c r="L45" s="17"/>
      <c r="M45" s="17"/>
      <c r="N45" s="17"/>
      <c r="O45" s="17"/>
      <c r="P45" s="17"/>
    </row>
    <row r="46" spans="1:16" ht="15.75" x14ac:dyDescent="0.25">
      <c r="A46" s="16" t="s">
        <v>61</v>
      </c>
      <c r="B46" s="18">
        <v>0</v>
      </c>
      <c r="C46" s="18">
        <v>0</v>
      </c>
      <c r="D46" s="18">
        <f t="shared" si="9"/>
        <v>0</v>
      </c>
      <c r="E46" s="18">
        <v>0</v>
      </c>
      <c r="F46" s="17">
        <v>0</v>
      </c>
      <c r="G46" s="17"/>
      <c r="H46" s="17"/>
      <c r="I46" s="17"/>
      <c r="J46" s="17"/>
      <c r="K46" s="17"/>
      <c r="L46" s="17"/>
      <c r="M46" s="17"/>
      <c r="N46" s="17"/>
      <c r="O46" s="17"/>
      <c r="P46" s="17"/>
    </row>
    <row r="47" spans="1:16" ht="31.5" x14ac:dyDescent="0.25">
      <c r="A47" s="16" t="s">
        <v>62</v>
      </c>
      <c r="B47" s="18">
        <v>0</v>
      </c>
      <c r="C47" s="18">
        <v>0</v>
      </c>
      <c r="D47" s="18">
        <f t="shared" si="9"/>
        <v>0</v>
      </c>
      <c r="E47" s="18">
        <v>0</v>
      </c>
      <c r="F47" s="17">
        <v>0</v>
      </c>
      <c r="G47" s="17"/>
      <c r="H47" s="17"/>
      <c r="I47" s="17"/>
      <c r="J47" s="17"/>
      <c r="K47" s="17"/>
      <c r="L47" s="17"/>
      <c r="M47" s="17"/>
      <c r="N47" s="17"/>
      <c r="O47" s="17"/>
      <c r="P47" s="17"/>
    </row>
    <row r="48" spans="1:16" ht="31.5" x14ac:dyDescent="0.25">
      <c r="A48" s="16" t="s">
        <v>63</v>
      </c>
      <c r="B48" s="18">
        <v>0</v>
      </c>
      <c r="C48" s="18">
        <v>0</v>
      </c>
      <c r="D48" s="18">
        <f t="shared" si="9"/>
        <v>0</v>
      </c>
      <c r="E48" s="18">
        <v>0</v>
      </c>
      <c r="F48" s="17">
        <v>0</v>
      </c>
      <c r="G48" s="17"/>
      <c r="H48" s="17"/>
      <c r="I48" s="17"/>
      <c r="J48" s="17"/>
      <c r="K48" s="17"/>
      <c r="L48" s="17"/>
      <c r="M48" s="17"/>
      <c r="N48" s="17"/>
      <c r="O48" s="17"/>
      <c r="P48" s="17"/>
    </row>
    <row r="49" spans="1:16" ht="15.75" x14ac:dyDescent="0.25">
      <c r="A49" s="16" t="s">
        <v>64</v>
      </c>
      <c r="B49" s="18">
        <v>0</v>
      </c>
      <c r="C49" s="18">
        <v>0</v>
      </c>
      <c r="D49" s="18">
        <f t="shared" si="9"/>
        <v>0</v>
      </c>
      <c r="E49" s="18">
        <v>0</v>
      </c>
      <c r="F49" s="17">
        <v>0</v>
      </c>
      <c r="G49" s="17"/>
      <c r="H49" s="17"/>
      <c r="I49" s="17"/>
      <c r="J49" s="17"/>
      <c r="K49" s="17"/>
      <c r="L49" s="17"/>
      <c r="M49" s="17"/>
      <c r="N49" s="17"/>
      <c r="O49" s="17"/>
      <c r="P49" s="17"/>
    </row>
    <row r="50" spans="1:16" ht="15.75" x14ac:dyDescent="0.25">
      <c r="A50" s="16" t="s">
        <v>65</v>
      </c>
      <c r="B50" s="18">
        <v>0</v>
      </c>
      <c r="C50" s="18">
        <v>0</v>
      </c>
      <c r="D50" s="18">
        <f t="shared" si="9"/>
        <v>0</v>
      </c>
      <c r="E50" s="18">
        <v>0</v>
      </c>
      <c r="F50" s="17">
        <v>0</v>
      </c>
      <c r="G50" s="17"/>
      <c r="H50" s="17"/>
      <c r="I50" s="17"/>
      <c r="J50" s="17"/>
      <c r="K50" s="17"/>
      <c r="L50" s="17"/>
      <c r="M50" s="17"/>
      <c r="N50" s="17"/>
      <c r="O50" s="17"/>
      <c r="P50" s="17"/>
    </row>
    <row r="51" spans="1:16" ht="15.75" x14ac:dyDescent="0.25">
      <c r="A51" s="19" t="s">
        <v>66</v>
      </c>
      <c r="B51" s="14">
        <f>SUM(B52:B60)</f>
        <v>7333762</v>
      </c>
      <c r="C51" s="14">
        <f>SUM(C52:C60)</f>
        <v>7333762</v>
      </c>
      <c r="D51" s="14">
        <f t="shared" ref="D51:K51" si="10">SUM(D52:D60)</f>
        <v>0</v>
      </c>
      <c r="E51" s="14">
        <f t="shared" si="10"/>
        <v>0</v>
      </c>
      <c r="F51" s="14">
        <f t="shared" si="10"/>
        <v>0</v>
      </c>
      <c r="G51" s="14">
        <f>SUM(G52:G60)</f>
        <v>0</v>
      </c>
      <c r="H51" s="14">
        <f t="shared" si="10"/>
        <v>0</v>
      </c>
      <c r="I51" s="14">
        <f t="shared" si="10"/>
        <v>0</v>
      </c>
      <c r="J51" s="14">
        <f t="shared" si="10"/>
        <v>0</v>
      </c>
      <c r="K51" s="14">
        <f t="shared" si="10"/>
        <v>0</v>
      </c>
      <c r="L51" s="14">
        <f>SUM(L52:L60)</f>
        <v>0</v>
      </c>
      <c r="M51" s="14">
        <f>SUM(M52:M60)</f>
        <v>0</v>
      </c>
      <c r="N51" s="14">
        <f>SUM(N52:N60)</f>
        <v>0</v>
      </c>
      <c r="O51" s="14">
        <f>SUM(O52:O60)</f>
        <v>0</v>
      </c>
      <c r="P51" s="14">
        <f>SUM(P52:P60)</f>
        <v>0</v>
      </c>
    </row>
    <row r="52" spans="1:16" ht="15.75" x14ac:dyDescent="0.25">
      <c r="A52" s="16" t="s">
        <v>67</v>
      </c>
      <c r="B52" s="17">
        <v>2300000</v>
      </c>
      <c r="C52" s="17">
        <v>2300000</v>
      </c>
      <c r="D52" s="17">
        <f>SUM(E52:P52)</f>
        <v>0</v>
      </c>
      <c r="E52" s="17">
        <v>0</v>
      </c>
      <c r="F52" s="17">
        <v>0</v>
      </c>
      <c r="G52" s="17"/>
      <c r="H52" s="17"/>
      <c r="I52" s="17"/>
      <c r="J52" s="17"/>
      <c r="K52" s="17"/>
      <c r="L52" s="17"/>
      <c r="M52" s="17"/>
      <c r="N52" s="17"/>
      <c r="O52" s="17"/>
      <c r="P52" s="17"/>
    </row>
    <row r="53" spans="1:16" ht="15.75" x14ac:dyDescent="0.25">
      <c r="A53" s="16" t="s">
        <v>68</v>
      </c>
      <c r="B53" s="17">
        <v>1000000</v>
      </c>
      <c r="C53" s="17">
        <v>1000000</v>
      </c>
      <c r="D53" s="17">
        <f t="shared" ref="D53:D60" si="11">SUM(E53:P53)</f>
        <v>0</v>
      </c>
      <c r="E53" s="17">
        <v>0</v>
      </c>
      <c r="F53" s="17">
        <v>0</v>
      </c>
      <c r="G53" s="17"/>
      <c r="H53" s="17"/>
      <c r="I53" s="17"/>
      <c r="J53" s="17"/>
      <c r="K53" s="17"/>
      <c r="L53" s="17"/>
      <c r="M53" s="17"/>
      <c r="N53" s="17"/>
      <c r="O53" s="17"/>
      <c r="P53" s="17"/>
    </row>
    <row r="54" spans="1:16" ht="15.75" x14ac:dyDescent="0.25">
      <c r="A54" s="16" t="s">
        <v>69</v>
      </c>
      <c r="B54" s="17">
        <v>800000</v>
      </c>
      <c r="C54" s="17">
        <v>800000</v>
      </c>
      <c r="D54" s="17">
        <f t="shared" si="11"/>
        <v>0</v>
      </c>
      <c r="E54" s="17">
        <v>0</v>
      </c>
      <c r="F54" s="17">
        <v>0</v>
      </c>
      <c r="G54" s="17"/>
      <c r="H54" s="17"/>
      <c r="I54" s="17"/>
      <c r="J54" s="17"/>
      <c r="K54" s="17"/>
      <c r="L54" s="17"/>
      <c r="M54" s="17"/>
      <c r="N54" s="17"/>
      <c r="O54" s="17"/>
      <c r="P54" s="17"/>
    </row>
    <row r="55" spans="1:16" ht="15.75" x14ac:dyDescent="0.25">
      <c r="A55" s="16" t="s">
        <v>70</v>
      </c>
      <c r="B55" s="17">
        <v>300000</v>
      </c>
      <c r="C55" s="17">
        <v>300000</v>
      </c>
      <c r="D55" s="17">
        <f t="shared" si="11"/>
        <v>0</v>
      </c>
      <c r="E55" s="17">
        <v>0</v>
      </c>
      <c r="F55" s="17">
        <v>0</v>
      </c>
      <c r="G55" s="17"/>
      <c r="H55" s="17"/>
      <c r="I55" s="17"/>
      <c r="J55" s="17"/>
      <c r="K55" s="17"/>
      <c r="L55" s="17"/>
      <c r="M55" s="17"/>
      <c r="N55" s="17"/>
      <c r="O55" s="17"/>
      <c r="P55" s="17"/>
    </row>
    <row r="56" spans="1:16" ht="15.75" x14ac:dyDescent="0.25">
      <c r="A56" s="16" t="s">
        <v>71</v>
      </c>
      <c r="B56" s="17">
        <v>1633762</v>
      </c>
      <c r="C56" s="17">
        <v>1633762</v>
      </c>
      <c r="D56" s="17">
        <f t="shared" si="11"/>
        <v>0</v>
      </c>
      <c r="E56" s="17">
        <v>0</v>
      </c>
      <c r="F56" s="17">
        <v>0</v>
      </c>
      <c r="G56" s="17"/>
      <c r="H56" s="17"/>
      <c r="I56" s="17"/>
      <c r="J56" s="17"/>
      <c r="K56" s="17"/>
      <c r="L56" s="17"/>
      <c r="M56" s="17"/>
      <c r="N56" s="17"/>
      <c r="O56" s="17"/>
      <c r="P56" s="17"/>
    </row>
    <row r="57" spans="1:16" ht="15.75" x14ac:dyDescent="0.25">
      <c r="A57" s="16" t="s">
        <v>72</v>
      </c>
      <c r="B57" s="17">
        <v>300000</v>
      </c>
      <c r="C57" s="17">
        <v>300000</v>
      </c>
      <c r="D57" s="17">
        <f t="shared" si="11"/>
        <v>0</v>
      </c>
      <c r="E57" s="17">
        <v>0</v>
      </c>
      <c r="F57" s="17">
        <v>0</v>
      </c>
      <c r="G57" s="17"/>
      <c r="H57" s="17"/>
      <c r="I57" s="17"/>
      <c r="J57" s="17"/>
      <c r="K57" s="17"/>
      <c r="L57" s="17"/>
      <c r="M57" s="17"/>
      <c r="N57" s="17"/>
      <c r="O57" s="17"/>
      <c r="P57" s="17"/>
    </row>
    <row r="58" spans="1:16" ht="15.75" x14ac:dyDescent="0.25">
      <c r="A58" s="16" t="s">
        <v>73</v>
      </c>
      <c r="B58" s="18">
        <v>0</v>
      </c>
      <c r="C58" s="18">
        <v>0</v>
      </c>
      <c r="D58" s="17">
        <f t="shared" si="11"/>
        <v>0</v>
      </c>
      <c r="E58" s="17">
        <v>0</v>
      </c>
      <c r="F58" s="17">
        <v>0</v>
      </c>
      <c r="G58" s="17"/>
      <c r="H58" s="17"/>
      <c r="I58" s="17"/>
      <c r="J58" s="17"/>
      <c r="K58" s="17"/>
      <c r="L58" s="17"/>
      <c r="M58" s="17"/>
      <c r="N58" s="17"/>
      <c r="O58" s="17"/>
      <c r="P58" s="17"/>
    </row>
    <row r="59" spans="1:16" ht="15.75" x14ac:dyDescent="0.25">
      <c r="A59" s="16" t="s">
        <v>74</v>
      </c>
      <c r="B59" s="17">
        <v>1000000</v>
      </c>
      <c r="C59" s="17">
        <v>1000000</v>
      </c>
      <c r="D59" s="17">
        <f t="shared" si="11"/>
        <v>0</v>
      </c>
      <c r="E59" s="17">
        <v>0</v>
      </c>
      <c r="F59" s="17">
        <v>0</v>
      </c>
      <c r="G59" s="17"/>
      <c r="H59" s="17"/>
      <c r="I59" s="17"/>
      <c r="J59" s="17"/>
      <c r="K59" s="17"/>
      <c r="L59" s="17"/>
      <c r="M59" s="17"/>
      <c r="N59" s="17"/>
      <c r="O59" s="17"/>
      <c r="P59" s="17"/>
    </row>
    <row r="60" spans="1:16" ht="31.5" x14ac:dyDescent="0.25">
      <c r="A60" s="16" t="s">
        <v>75</v>
      </c>
      <c r="B60" s="18">
        <v>0</v>
      </c>
      <c r="C60" s="18">
        <v>0</v>
      </c>
      <c r="D60" s="17">
        <f t="shared" si="11"/>
        <v>0</v>
      </c>
      <c r="E60" s="17">
        <v>0</v>
      </c>
      <c r="F60" s="17">
        <v>0</v>
      </c>
      <c r="G60" s="17"/>
      <c r="H60" s="17"/>
      <c r="I60" s="17"/>
      <c r="J60" s="17"/>
      <c r="K60" s="17"/>
      <c r="L60" s="17"/>
      <c r="M60" s="17"/>
      <c r="N60" s="17"/>
      <c r="O60" s="17"/>
      <c r="P60" s="17"/>
    </row>
    <row r="61" spans="1:16" ht="15.75" x14ac:dyDescent="0.25">
      <c r="A61" s="19" t="s">
        <v>76</v>
      </c>
      <c r="B61" s="14">
        <f>SUM(B62:B65)</f>
        <v>0</v>
      </c>
      <c r="C61" s="14">
        <f>SUM(C62:C65)</f>
        <v>0</v>
      </c>
      <c r="D61" s="20">
        <f t="shared" ref="D61:P61" si="12">SUM(D62:D65)</f>
        <v>0</v>
      </c>
      <c r="E61" s="20">
        <f t="shared" si="12"/>
        <v>0</v>
      </c>
      <c r="F61" s="14">
        <f t="shared" si="12"/>
        <v>0</v>
      </c>
      <c r="G61" s="14">
        <f t="shared" si="12"/>
        <v>0</v>
      </c>
      <c r="H61" s="14">
        <f t="shared" si="12"/>
        <v>0</v>
      </c>
      <c r="I61" s="14">
        <f t="shared" si="12"/>
        <v>0</v>
      </c>
      <c r="J61" s="14">
        <f t="shared" si="12"/>
        <v>0</v>
      </c>
      <c r="K61" s="14">
        <f t="shared" si="12"/>
        <v>0</v>
      </c>
      <c r="L61" s="14">
        <f t="shared" si="12"/>
        <v>0</v>
      </c>
      <c r="M61" s="14">
        <f t="shared" si="12"/>
        <v>0</v>
      </c>
      <c r="N61" s="14">
        <f t="shared" si="12"/>
        <v>0</v>
      </c>
      <c r="O61" s="14">
        <f t="shared" si="12"/>
        <v>0</v>
      </c>
      <c r="P61" s="14">
        <f t="shared" si="12"/>
        <v>0</v>
      </c>
    </row>
    <row r="62" spans="1:16" ht="15.75" x14ac:dyDescent="0.25">
      <c r="A62" s="16" t="s">
        <v>77</v>
      </c>
      <c r="B62" s="17">
        <v>0</v>
      </c>
      <c r="C62" s="17">
        <v>0</v>
      </c>
      <c r="D62" s="18">
        <f>SUM(E62:P62)</f>
        <v>0</v>
      </c>
      <c r="E62" s="18">
        <v>0</v>
      </c>
      <c r="F62" s="17">
        <v>0</v>
      </c>
      <c r="G62" s="17"/>
      <c r="H62" s="17"/>
      <c r="I62" s="17"/>
      <c r="J62" s="17"/>
      <c r="K62" s="17"/>
      <c r="L62" s="17"/>
      <c r="M62" s="17"/>
      <c r="N62" s="17"/>
      <c r="O62" s="17"/>
      <c r="P62" s="17"/>
    </row>
    <row r="63" spans="1:16" ht="15.75" x14ac:dyDescent="0.25">
      <c r="A63" s="16" t="s">
        <v>78</v>
      </c>
      <c r="B63" s="18">
        <v>0</v>
      </c>
      <c r="C63" s="18">
        <v>0</v>
      </c>
      <c r="D63" s="18">
        <f t="shared" ref="D63:D65" si="13">SUM(E63:P63)</f>
        <v>0</v>
      </c>
      <c r="E63" s="18">
        <v>0</v>
      </c>
      <c r="F63" s="17">
        <v>0</v>
      </c>
      <c r="G63" s="17"/>
      <c r="H63" s="17"/>
      <c r="I63" s="17"/>
      <c r="J63" s="17"/>
      <c r="K63" s="17"/>
      <c r="L63" s="17"/>
      <c r="M63" s="17"/>
      <c r="N63" s="17"/>
      <c r="O63" s="17"/>
      <c r="P63" s="17"/>
    </row>
    <row r="64" spans="1:16" ht="15.75" x14ac:dyDescent="0.25">
      <c r="A64" s="16" t="s">
        <v>79</v>
      </c>
      <c r="B64" s="18">
        <v>0</v>
      </c>
      <c r="C64" s="18">
        <v>0</v>
      </c>
      <c r="D64" s="18">
        <f t="shared" si="13"/>
        <v>0</v>
      </c>
      <c r="E64" s="18">
        <v>0</v>
      </c>
      <c r="F64" s="17">
        <v>0</v>
      </c>
      <c r="G64" s="17"/>
      <c r="H64" s="17"/>
      <c r="I64" s="17"/>
      <c r="J64" s="17"/>
      <c r="K64" s="17"/>
      <c r="L64" s="17"/>
      <c r="M64" s="17"/>
      <c r="N64" s="17"/>
      <c r="O64" s="17"/>
      <c r="P64" s="17"/>
    </row>
    <row r="65" spans="1:23" ht="31.5" x14ac:dyDescent="0.25">
      <c r="A65" s="16" t="s">
        <v>80</v>
      </c>
      <c r="B65" s="18">
        <v>0</v>
      </c>
      <c r="C65" s="18">
        <v>0</v>
      </c>
      <c r="D65" s="18">
        <f t="shared" si="13"/>
        <v>0</v>
      </c>
      <c r="E65" s="18">
        <v>0</v>
      </c>
      <c r="F65" s="17">
        <v>0</v>
      </c>
      <c r="G65" s="17"/>
      <c r="H65" s="17"/>
      <c r="I65" s="17"/>
      <c r="J65" s="17"/>
      <c r="K65" s="17"/>
      <c r="L65" s="17"/>
      <c r="M65" s="17"/>
      <c r="N65" s="17"/>
      <c r="O65" s="17"/>
      <c r="P65" s="17"/>
    </row>
    <row r="66" spans="1:23" ht="15.75" x14ac:dyDescent="0.25">
      <c r="A66" s="19" t="s">
        <v>81</v>
      </c>
      <c r="B66" s="20">
        <f>SUM(B67:B68)</f>
        <v>0</v>
      </c>
      <c r="C66" s="20">
        <f>SUM(C67:C68)</f>
        <v>0</v>
      </c>
      <c r="D66" s="20">
        <f t="shared" ref="D66:K66" si="14">SUM(D67:D68)</f>
        <v>0</v>
      </c>
      <c r="E66" s="20">
        <f t="shared" si="14"/>
        <v>0</v>
      </c>
      <c r="F66" s="14">
        <f t="shared" si="14"/>
        <v>0</v>
      </c>
      <c r="G66" s="14">
        <f t="shared" si="14"/>
        <v>0</v>
      </c>
      <c r="H66" s="14">
        <f t="shared" si="14"/>
        <v>0</v>
      </c>
      <c r="I66" s="14">
        <f t="shared" si="14"/>
        <v>0</v>
      </c>
      <c r="J66" s="14">
        <f t="shared" si="14"/>
        <v>0</v>
      </c>
      <c r="K66" s="14">
        <f t="shared" si="14"/>
        <v>0</v>
      </c>
      <c r="L66" s="14">
        <f>SUM(L67:L68)</f>
        <v>0</v>
      </c>
      <c r="M66" s="14">
        <f>SUM(M67:M68)</f>
        <v>0</v>
      </c>
      <c r="N66" s="14">
        <f>SUM(N67:N68)</f>
        <v>0</v>
      </c>
      <c r="O66" s="14">
        <f>SUM(O67:O68)</f>
        <v>0</v>
      </c>
      <c r="P66" s="14">
        <f>SUM(P67:P68)</f>
        <v>0</v>
      </c>
    </row>
    <row r="67" spans="1:23" ht="15.75" x14ac:dyDescent="0.25">
      <c r="A67" s="16" t="s">
        <v>82</v>
      </c>
      <c r="B67" s="18">
        <v>0</v>
      </c>
      <c r="C67" s="18">
        <v>0</v>
      </c>
      <c r="D67" s="18">
        <f>SUM(E67:P67)</f>
        <v>0</v>
      </c>
      <c r="E67" s="18">
        <v>0</v>
      </c>
      <c r="F67" s="17">
        <v>0</v>
      </c>
      <c r="G67" s="17"/>
      <c r="H67" s="17"/>
      <c r="I67" s="17"/>
      <c r="J67" s="17"/>
      <c r="K67" s="17"/>
      <c r="L67" s="17"/>
      <c r="M67" s="17"/>
      <c r="N67" s="17"/>
      <c r="O67" s="17"/>
      <c r="P67" s="17"/>
    </row>
    <row r="68" spans="1:23" ht="15.75" x14ac:dyDescent="0.25">
      <c r="A68" s="16" t="s">
        <v>83</v>
      </c>
      <c r="B68" s="18">
        <v>0</v>
      </c>
      <c r="C68" s="18">
        <v>0</v>
      </c>
      <c r="D68" s="18">
        <f>SUM(E68:P68)</f>
        <v>0</v>
      </c>
      <c r="E68" s="18">
        <v>0</v>
      </c>
      <c r="F68" s="17">
        <v>0</v>
      </c>
      <c r="G68" s="17"/>
      <c r="H68" s="17"/>
      <c r="I68" s="17"/>
      <c r="J68" s="17"/>
      <c r="K68" s="17"/>
      <c r="L68" s="17"/>
      <c r="M68" s="17"/>
      <c r="N68" s="17"/>
      <c r="O68" s="17"/>
      <c r="P68" s="17"/>
    </row>
    <row r="69" spans="1:23" ht="15.75" x14ac:dyDescent="0.25">
      <c r="A69" s="19" t="s">
        <v>84</v>
      </c>
      <c r="B69" s="20">
        <f>SUM(B70:B72)</f>
        <v>0</v>
      </c>
      <c r="C69" s="20">
        <f>SUM(C70:C72)</f>
        <v>0</v>
      </c>
      <c r="D69" s="20">
        <f t="shared" ref="D69:P69" si="15">SUM(D70:D72)</f>
        <v>0</v>
      </c>
      <c r="E69" s="20">
        <f t="shared" si="15"/>
        <v>0</v>
      </c>
      <c r="F69" s="20">
        <f t="shared" si="15"/>
        <v>0</v>
      </c>
      <c r="G69" s="20">
        <f>SUM(G70:G72)</f>
        <v>0</v>
      </c>
      <c r="H69" s="20">
        <f t="shared" si="15"/>
        <v>0</v>
      </c>
      <c r="I69" s="20">
        <f t="shared" si="15"/>
        <v>0</v>
      </c>
      <c r="J69" s="20">
        <f t="shared" si="15"/>
        <v>0</v>
      </c>
      <c r="K69" s="20">
        <f t="shared" si="15"/>
        <v>0</v>
      </c>
      <c r="L69" s="20">
        <f t="shared" si="15"/>
        <v>0</v>
      </c>
      <c r="M69" s="20">
        <f t="shared" si="15"/>
        <v>0</v>
      </c>
      <c r="N69" s="20">
        <f t="shared" si="15"/>
        <v>0</v>
      </c>
      <c r="O69" s="20">
        <f t="shared" si="15"/>
        <v>0</v>
      </c>
      <c r="P69" s="20">
        <f t="shared" si="15"/>
        <v>0</v>
      </c>
    </row>
    <row r="70" spans="1:23" ht="15.75" x14ac:dyDescent="0.25">
      <c r="A70" s="16" t="s">
        <v>85</v>
      </c>
      <c r="B70" s="18">
        <v>0</v>
      </c>
      <c r="C70" s="18">
        <v>0</v>
      </c>
      <c r="D70" s="18">
        <f>SUM(E70:P70)</f>
        <v>0</v>
      </c>
      <c r="E70" s="18">
        <v>0</v>
      </c>
      <c r="F70" s="18">
        <v>0</v>
      </c>
      <c r="G70" s="18"/>
      <c r="H70" s="18"/>
      <c r="I70" s="18"/>
      <c r="J70" s="18"/>
      <c r="K70" s="18"/>
      <c r="L70" s="18"/>
      <c r="M70" s="18"/>
      <c r="N70" s="18"/>
      <c r="O70" s="18"/>
      <c r="P70" s="18"/>
    </row>
    <row r="71" spans="1:23" ht="15.75" x14ac:dyDescent="0.25">
      <c r="A71" s="16" t="s">
        <v>86</v>
      </c>
      <c r="B71" s="18">
        <v>0</v>
      </c>
      <c r="C71" s="18">
        <v>0</v>
      </c>
      <c r="D71" s="18">
        <f t="shared" ref="D71:D72" si="16">SUM(E71:P71)</f>
        <v>0</v>
      </c>
      <c r="E71" s="18">
        <v>0</v>
      </c>
      <c r="F71" s="18">
        <v>0</v>
      </c>
      <c r="G71" s="18"/>
      <c r="H71" s="18"/>
      <c r="I71" s="18"/>
      <c r="J71" s="18"/>
      <c r="K71" s="18"/>
      <c r="L71" s="18"/>
      <c r="M71" s="18"/>
      <c r="N71" s="18"/>
      <c r="O71" s="18"/>
      <c r="P71" s="18"/>
    </row>
    <row r="72" spans="1:23" ht="15.75" x14ac:dyDescent="0.25">
      <c r="A72" s="21" t="s">
        <v>87</v>
      </c>
      <c r="B72" s="22">
        <v>0</v>
      </c>
      <c r="C72" s="22">
        <v>0</v>
      </c>
      <c r="D72" s="18">
        <f t="shared" si="16"/>
        <v>0</v>
      </c>
      <c r="E72" s="22">
        <v>0</v>
      </c>
      <c r="F72" s="22">
        <v>0</v>
      </c>
      <c r="G72" s="22"/>
      <c r="H72" s="22"/>
      <c r="I72" s="22"/>
      <c r="J72" s="18"/>
      <c r="K72" s="18"/>
      <c r="L72" s="18"/>
      <c r="M72" s="18"/>
      <c r="N72" s="18"/>
      <c r="O72" s="18"/>
      <c r="P72" s="18"/>
    </row>
    <row r="73" spans="1:23" ht="15.75" x14ac:dyDescent="0.25">
      <c r="A73" s="23" t="s">
        <v>88</v>
      </c>
      <c r="B73" s="24">
        <f>SUM(B9+B15+B25+B35+B43+B51+B61+B66+B69)</f>
        <v>597063479</v>
      </c>
      <c r="C73" s="24">
        <f>SUM(C9+C15+C25+C35+C43+C51+C61+C66+C69)</f>
        <v>597063479</v>
      </c>
      <c r="D73" s="24">
        <f t="shared" ref="D73:P73" si="17">SUM(D9+D15+D25+D35+D43+D51+D66+D70)</f>
        <v>86188185.379999995</v>
      </c>
      <c r="E73" s="24">
        <f t="shared" si="17"/>
        <v>24057105.68</v>
      </c>
      <c r="F73" s="24">
        <f t="shared" si="17"/>
        <v>62131079.700000003</v>
      </c>
      <c r="G73" s="24">
        <f t="shared" si="17"/>
        <v>0</v>
      </c>
      <c r="H73" s="24">
        <f t="shared" si="17"/>
        <v>0</v>
      </c>
      <c r="I73" s="24">
        <f t="shared" si="17"/>
        <v>0</v>
      </c>
      <c r="J73" s="24">
        <f t="shared" si="17"/>
        <v>0</v>
      </c>
      <c r="K73" s="24">
        <f t="shared" si="17"/>
        <v>0</v>
      </c>
      <c r="L73" s="24">
        <f t="shared" si="17"/>
        <v>0</v>
      </c>
      <c r="M73" s="24">
        <f t="shared" si="17"/>
        <v>0</v>
      </c>
      <c r="N73" s="24">
        <f t="shared" si="17"/>
        <v>0</v>
      </c>
      <c r="O73" s="24">
        <f t="shared" si="17"/>
        <v>0</v>
      </c>
      <c r="P73" s="24">
        <f t="shared" si="17"/>
        <v>0</v>
      </c>
    </row>
    <row r="74" spans="1:23" ht="15.75" x14ac:dyDescent="0.25">
      <c r="A74" s="25" t="s">
        <v>89</v>
      </c>
      <c r="B74" s="26">
        <v>0</v>
      </c>
      <c r="C74" s="26">
        <v>0</v>
      </c>
      <c r="D74" s="26">
        <f t="shared" ref="D74:G74" si="18">SUM(D75+D78+D81)</f>
        <v>0</v>
      </c>
      <c r="E74" s="26">
        <f t="shared" si="18"/>
        <v>0</v>
      </c>
      <c r="F74" s="26">
        <f t="shared" si="18"/>
        <v>0</v>
      </c>
      <c r="G74" s="26">
        <f t="shared" si="18"/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</row>
    <row r="75" spans="1:23" ht="15.75" x14ac:dyDescent="0.25">
      <c r="A75" s="27" t="s">
        <v>90</v>
      </c>
      <c r="B75" s="28">
        <v>0</v>
      </c>
      <c r="C75" s="28">
        <f>SUM(C76:C77)</f>
        <v>0</v>
      </c>
      <c r="D75" s="28">
        <f t="shared" ref="D75:G75" si="19">SUM(D76:D77)</f>
        <v>0</v>
      </c>
      <c r="E75" s="28">
        <f t="shared" si="19"/>
        <v>0</v>
      </c>
      <c r="F75" s="14">
        <f t="shared" si="19"/>
        <v>0</v>
      </c>
      <c r="G75" s="14">
        <f t="shared" si="19"/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/>
      <c r="R75" s="14"/>
      <c r="S75" s="14"/>
      <c r="T75" s="14"/>
      <c r="U75" s="14"/>
      <c r="V75" s="14"/>
      <c r="W75" s="14"/>
    </row>
    <row r="76" spans="1:23" ht="15.75" x14ac:dyDescent="0.25">
      <c r="A76" s="16" t="s">
        <v>91</v>
      </c>
      <c r="B76" s="18">
        <v>0</v>
      </c>
      <c r="C76" s="18">
        <v>0</v>
      </c>
      <c r="D76" s="18">
        <f t="shared" ref="D76:E77" si="20">SUM(E76:P76)</f>
        <v>0</v>
      </c>
      <c r="E76" s="18">
        <f t="shared" si="20"/>
        <v>0</v>
      </c>
      <c r="F76" s="17">
        <v>0</v>
      </c>
      <c r="G76" s="17">
        <v>0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17">
        <v>0</v>
      </c>
      <c r="O76" s="17">
        <v>0</v>
      </c>
      <c r="P76" s="17">
        <v>0</v>
      </c>
    </row>
    <row r="77" spans="1:23" ht="15.75" x14ac:dyDescent="0.25">
      <c r="A77" s="16" t="s">
        <v>92</v>
      </c>
      <c r="B77" s="18">
        <v>0</v>
      </c>
      <c r="C77" s="18">
        <v>0</v>
      </c>
      <c r="D77" s="18">
        <f t="shared" si="20"/>
        <v>0</v>
      </c>
      <c r="E77" s="18">
        <f t="shared" si="20"/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7">
        <v>0</v>
      </c>
    </row>
    <row r="78" spans="1:23" ht="15.75" x14ac:dyDescent="0.25">
      <c r="A78" s="19" t="s">
        <v>93</v>
      </c>
      <c r="B78" s="20">
        <v>0</v>
      </c>
      <c r="C78" s="20">
        <f>SUM(C79:C80)</f>
        <v>0</v>
      </c>
      <c r="D78" s="20">
        <f>SUM(D79:D80)</f>
        <v>0</v>
      </c>
      <c r="E78" s="20">
        <f t="shared" ref="E78:P78" si="21">SUM(E79:E80)</f>
        <v>0</v>
      </c>
      <c r="F78" s="14">
        <f t="shared" si="21"/>
        <v>0</v>
      </c>
      <c r="G78" s="14">
        <f t="shared" si="21"/>
        <v>0</v>
      </c>
      <c r="H78" s="14">
        <f t="shared" si="21"/>
        <v>0</v>
      </c>
      <c r="I78" s="14">
        <f t="shared" si="21"/>
        <v>0</v>
      </c>
      <c r="J78" s="14">
        <f t="shared" si="21"/>
        <v>0</v>
      </c>
      <c r="K78" s="14">
        <f t="shared" si="21"/>
        <v>0</v>
      </c>
      <c r="L78" s="14">
        <f t="shared" si="21"/>
        <v>0</v>
      </c>
      <c r="M78" s="14">
        <f t="shared" si="21"/>
        <v>0</v>
      </c>
      <c r="N78" s="14">
        <f t="shared" si="21"/>
        <v>0</v>
      </c>
      <c r="O78" s="14">
        <f t="shared" si="21"/>
        <v>0</v>
      </c>
      <c r="P78" s="14">
        <f t="shared" si="21"/>
        <v>0</v>
      </c>
    </row>
    <row r="79" spans="1:23" ht="15.75" x14ac:dyDescent="0.25">
      <c r="A79" s="16" t="s">
        <v>94</v>
      </c>
      <c r="B79" s="18">
        <v>0</v>
      </c>
      <c r="C79" s="18">
        <v>0</v>
      </c>
      <c r="D79" s="18">
        <f t="shared" ref="D79:D80" si="22">SUM(E79:P79)</f>
        <v>0</v>
      </c>
      <c r="E79" s="18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17">
        <v>0</v>
      </c>
    </row>
    <row r="80" spans="1:23" ht="15.75" x14ac:dyDescent="0.25">
      <c r="A80" s="16" t="s">
        <v>95</v>
      </c>
      <c r="B80" s="18">
        <v>0</v>
      </c>
      <c r="C80" s="18">
        <v>0</v>
      </c>
      <c r="D80" s="18">
        <f t="shared" si="22"/>
        <v>0</v>
      </c>
      <c r="E80" s="18">
        <v>0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7">
        <v>0</v>
      </c>
    </row>
    <row r="81" spans="1:16" ht="15.75" x14ac:dyDescent="0.25">
      <c r="A81" s="19" t="s">
        <v>96</v>
      </c>
      <c r="B81" s="20">
        <v>0</v>
      </c>
      <c r="C81" s="20">
        <f>SUM(C82)</f>
        <v>0</v>
      </c>
      <c r="D81" s="20">
        <f>+D82</f>
        <v>0</v>
      </c>
      <c r="E81" s="20">
        <f t="shared" ref="E81" si="23">+E82</f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</row>
    <row r="82" spans="1:16" ht="15.75" x14ac:dyDescent="0.25">
      <c r="A82" s="21" t="s">
        <v>97</v>
      </c>
      <c r="B82" s="22">
        <v>0</v>
      </c>
      <c r="C82" s="22">
        <v>0</v>
      </c>
      <c r="D82" s="22">
        <f t="shared" ref="D82" si="24">SUM(E82:P82)</f>
        <v>0</v>
      </c>
      <c r="E82" s="22">
        <v>0</v>
      </c>
      <c r="F82" s="17">
        <v>0</v>
      </c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7">
        <v>0</v>
      </c>
    </row>
    <row r="83" spans="1:16" ht="15.75" x14ac:dyDescent="0.25">
      <c r="A83" s="23" t="s">
        <v>98</v>
      </c>
      <c r="B83" s="29">
        <v>0</v>
      </c>
      <c r="C83" s="29">
        <v>0</v>
      </c>
      <c r="D83" s="29">
        <f>SUM(D75+D78+D81)</f>
        <v>0</v>
      </c>
      <c r="E83" s="29">
        <f t="shared" ref="E83:K83" si="25">SUM(E75+E78+E81)</f>
        <v>0</v>
      </c>
      <c r="F83" s="29">
        <f t="shared" si="25"/>
        <v>0</v>
      </c>
      <c r="G83" s="29">
        <f t="shared" si="25"/>
        <v>0</v>
      </c>
      <c r="H83" s="29">
        <f t="shared" si="25"/>
        <v>0</v>
      </c>
      <c r="I83" s="29">
        <f t="shared" si="25"/>
        <v>0</v>
      </c>
      <c r="J83" s="29">
        <f t="shared" si="25"/>
        <v>0</v>
      </c>
      <c r="K83" s="29">
        <f t="shared" si="25"/>
        <v>0</v>
      </c>
      <c r="L83" s="29">
        <f>SUM(L75+L78+L81)</f>
        <v>0</v>
      </c>
      <c r="M83" s="29">
        <f>SUM(M75+M78+M81)</f>
        <v>0</v>
      </c>
      <c r="N83" s="29">
        <f>SUM(N75+N78+N81)</f>
        <v>0</v>
      </c>
      <c r="O83" s="29">
        <f>SUM(O75+O78+O81)</f>
        <v>0</v>
      </c>
      <c r="P83" s="29">
        <f>SUM(P75+P78+P81)</f>
        <v>0</v>
      </c>
    </row>
    <row r="84" spans="1:16" ht="15.75" x14ac:dyDescent="0.25">
      <c r="A84" s="30" t="s">
        <v>99</v>
      </c>
      <c r="B84" s="31">
        <f>SUM(B73:B83)</f>
        <v>597063479</v>
      </c>
      <c r="C84" s="31">
        <f>SUM(C73:C83)</f>
        <v>597063479</v>
      </c>
      <c r="D84" s="31">
        <f>SUM(D73+D83)</f>
        <v>86188185.379999995</v>
      </c>
      <c r="E84" s="31">
        <f t="shared" ref="E84:P84" si="26">SUM(E73+E83)</f>
        <v>24057105.68</v>
      </c>
      <c r="F84" s="31">
        <f t="shared" si="26"/>
        <v>62131079.700000003</v>
      </c>
      <c r="G84" s="31">
        <f t="shared" si="26"/>
        <v>0</v>
      </c>
      <c r="H84" s="31">
        <f t="shared" si="26"/>
        <v>0</v>
      </c>
      <c r="I84" s="31">
        <f t="shared" si="26"/>
        <v>0</v>
      </c>
      <c r="J84" s="31">
        <f t="shared" si="26"/>
        <v>0</v>
      </c>
      <c r="K84" s="31">
        <f t="shared" si="26"/>
        <v>0</v>
      </c>
      <c r="L84" s="31">
        <f t="shared" si="26"/>
        <v>0</v>
      </c>
      <c r="M84" s="31">
        <f t="shared" si="26"/>
        <v>0</v>
      </c>
      <c r="N84" s="31">
        <f t="shared" si="26"/>
        <v>0</v>
      </c>
      <c r="O84" s="31">
        <f t="shared" si="26"/>
        <v>0</v>
      </c>
      <c r="P84" s="31">
        <f t="shared" si="26"/>
        <v>0</v>
      </c>
    </row>
    <row r="85" spans="1:16" x14ac:dyDescent="0.25">
      <c r="A85" t="s">
        <v>110</v>
      </c>
      <c r="B85" s="42"/>
      <c r="C85" s="42"/>
    </row>
    <row r="86" spans="1:16" x14ac:dyDescent="0.25">
      <c r="A86" t="s">
        <v>119</v>
      </c>
      <c r="B86" s="43"/>
      <c r="C86" s="43"/>
      <c r="D86" s="32"/>
    </row>
    <row r="87" spans="1:16" x14ac:dyDescent="0.25">
      <c r="A87" t="s">
        <v>120</v>
      </c>
      <c r="B87" s="42"/>
      <c r="C87" s="42"/>
      <c r="D87" s="33"/>
    </row>
    <row r="88" spans="1:16" ht="28.5" customHeight="1" x14ac:dyDescent="0.3">
      <c r="A88" s="41" t="s">
        <v>100</v>
      </c>
      <c r="B88" s="42"/>
      <c r="C88" s="42"/>
      <c r="D88" s="33"/>
    </row>
    <row r="89" spans="1:16" x14ac:dyDescent="0.25">
      <c r="A89" s="35" t="s">
        <v>111</v>
      </c>
      <c r="B89" s="43"/>
      <c r="C89" s="43"/>
      <c r="D89" s="32"/>
    </row>
    <row r="90" spans="1:16" ht="30" x14ac:dyDescent="0.25">
      <c r="A90" s="34" t="s">
        <v>112</v>
      </c>
      <c r="B90" s="42"/>
      <c r="C90" s="42"/>
      <c r="D90" s="34"/>
    </row>
    <row r="91" spans="1:16" x14ac:dyDescent="0.25">
      <c r="A91" s="35" t="s">
        <v>113</v>
      </c>
      <c r="B91" s="42"/>
      <c r="C91" s="42"/>
      <c r="D91" s="33"/>
    </row>
    <row r="92" spans="1:16" x14ac:dyDescent="0.25">
      <c r="A92" s="35" t="s">
        <v>117</v>
      </c>
      <c r="B92"/>
      <c r="C92"/>
      <c r="D92" s="36"/>
    </row>
    <row r="93" spans="1:16" x14ac:dyDescent="0.25">
      <c r="A93" s="35" t="s">
        <v>118</v>
      </c>
      <c r="B93"/>
      <c r="C93"/>
      <c r="D93" s="33"/>
    </row>
    <row r="94" spans="1:16" x14ac:dyDescent="0.25">
      <c r="A94" s="35"/>
      <c r="B94"/>
      <c r="C94"/>
      <c r="D94" s="33"/>
    </row>
    <row r="95" spans="1:16" x14ac:dyDescent="0.25">
      <c r="A95" s="35"/>
      <c r="B95"/>
      <c r="C95"/>
      <c r="D95" s="33"/>
    </row>
    <row r="96" spans="1:16" x14ac:dyDescent="0.25">
      <c r="A96" s="35"/>
      <c r="B96"/>
      <c r="C96"/>
      <c r="D96" s="33"/>
    </row>
    <row r="97" spans="1:16" x14ac:dyDescent="0.25">
      <c r="A97" s="37" t="s">
        <v>121</v>
      </c>
      <c r="B97" s="37"/>
      <c r="C97" s="37"/>
      <c r="D97" s="37"/>
      <c r="E97" s="47" t="s">
        <v>114</v>
      </c>
      <c r="F97" s="47"/>
      <c r="G97" s="38"/>
      <c r="H97" s="38"/>
      <c r="I97" s="38"/>
      <c r="J97" s="38"/>
      <c r="K97" s="38"/>
      <c r="L97" s="38"/>
      <c r="M97" s="46" t="s">
        <v>102</v>
      </c>
      <c r="N97" s="46"/>
      <c r="O97" s="46"/>
      <c r="P97" s="46"/>
    </row>
    <row r="98" spans="1:16" x14ac:dyDescent="0.25">
      <c r="A98" s="37" t="s">
        <v>103</v>
      </c>
      <c r="B98" s="37"/>
      <c r="C98" s="37"/>
      <c r="D98" s="37"/>
      <c r="E98" s="47" t="s">
        <v>104</v>
      </c>
      <c r="F98" s="47"/>
      <c r="H98" s="37"/>
      <c r="J98" s="37"/>
      <c r="K98" s="37"/>
      <c r="L98" s="37"/>
      <c r="M98" s="47" t="s">
        <v>104</v>
      </c>
      <c r="N98" s="47"/>
      <c r="O98" s="47"/>
      <c r="P98" s="47"/>
    </row>
    <row r="99" spans="1:16" x14ac:dyDescent="0.25">
      <c r="A99" s="37" t="s">
        <v>105</v>
      </c>
      <c r="B99" s="37"/>
      <c r="C99" s="37"/>
      <c r="D99" s="37"/>
      <c r="E99" s="47" t="s">
        <v>106</v>
      </c>
      <c r="F99" s="47"/>
      <c r="H99" s="37"/>
      <c r="J99" s="37"/>
      <c r="K99" s="37"/>
      <c r="L99" s="37"/>
      <c r="M99" s="47" t="s">
        <v>106</v>
      </c>
      <c r="N99" s="47"/>
      <c r="O99" s="47"/>
      <c r="P99" s="47"/>
    </row>
    <row r="100" spans="1:16" x14ac:dyDescent="0.25">
      <c r="F100" s="39"/>
    </row>
    <row r="102" spans="1:16" x14ac:dyDescent="0.25">
      <c r="A102" s="46" t="s">
        <v>107</v>
      </c>
      <c r="B102" s="46"/>
      <c r="C102" s="46"/>
      <c r="D102" s="46"/>
      <c r="E102" s="46"/>
      <c r="F102" s="46"/>
      <c r="G102" s="38"/>
      <c r="H102" s="38"/>
      <c r="I102" s="38"/>
      <c r="J102" s="38"/>
      <c r="K102" s="38"/>
      <c r="L102" s="38"/>
      <c r="M102" s="38"/>
    </row>
    <row r="103" spans="1:16" x14ac:dyDescent="0.25">
      <c r="A103" s="44" t="s">
        <v>108</v>
      </c>
      <c r="B103" s="44"/>
      <c r="C103" s="44"/>
      <c r="D103" s="44"/>
      <c r="E103" s="44"/>
      <c r="F103" s="44"/>
      <c r="G103" s="40"/>
      <c r="H103" s="40"/>
      <c r="I103" s="40"/>
      <c r="J103" s="40"/>
      <c r="K103" s="40"/>
      <c r="L103" s="40"/>
      <c r="M103" s="40"/>
    </row>
    <row r="104" spans="1:16" x14ac:dyDescent="0.25">
      <c r="A104" s="44" t="s">
        <v>109</v>
      </c>
      <c r="B104" s="44"/>
      <c r="C104" s="44"/>
      <c r="D104" s="44"/>
      <c r="E104" s="44"/>
      <c r="F104" s="44"/>
      <c r="G104" s="40"/>
      <c r="H104" s="40"/>
      <c r="I104" s="40"/>
      <c r="J104" s="40"/>
      <c r="K104" s="40"/>
      <c r="L104" s="40"/>
      <c r="M104" s="40"/>
    </row>
  </sheetData>
  <sheetProtection algorithmName="SHA-512" hashValue="gbNM/MsfD7taebi2bGEwg59kJYxJ9n8rq9zC7H2NX9Y0WvYm4SGqH/3p94HtI8KWKD2qY+0Aeoys+iQBrELkVg==" saltValue="Bav0UolLoxsUfiyaW5pzGg==" spinCount="100000" sheet="1" formatCells="0" formatColumns="0" formatRows="0" insertColumns="0" insertRows="0" insertHyperlinks="0" deleteColumns="0" deleteRows="0" sort="0" autoFilter="0" pivotTables="0"/>
  <mergeCells count="20">
    <mergeCell ref="M98:P98"/>
    <mergeCell ref="M99:P99"/>
    <mergeCell ref="A103:F103"/>
    <mergeCell ref="H6:I6"/>
    <mergeCell ref="J6:K6"/>
    <mergeCell ref="L6:M6"/>
    <mergeCell ref="N6:O6"/>
    <mergeCell ref="M97:P97"/>
    <mergeCell ref="B6:C6"/>
    <mergeCell ref="A104:F104"/>
    <mergeCell ref="D6:F6"/>
    <mergeCell ref="A1:F1"/>
    <mergeCell ref="A2:F2"/>
    <mergeCell ref="A3:F3"/>
    <mergeCell ref="A4:F4"/>
    <mergeCell ref="A5:F5"/>
    <mergeCell ref="E97:F97"/>
    <mergeCell ref="E98:F98"/>
    <mergeCell ref="E99:F99"/>
    <mergeCell ref="A102:F102"/>
  </mergeCells>
  <pageMargins left="0.70866141732283472" right="0.70866141732283472" top="0.74803149606299213" bottom="0.74803149606299213" header="0.31496062992125984" footer="0.31496062992125984"/>
  <pageSetup scale="52" orientation="portrait" r:id="rId1"/>
  <rowBreaks count="1" manualBreakCount="1">
    <brk id="65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6EF2B-7EB5-4DDE-959C-09401D8CE149}">
  <dimension ref="A1:W104"/>
  <sheetViews>
    <sheetView workbookViewId="0">
      <selection sqref="A1:XFD1048576"/>
    </sheetView>
  </sheetViews>
  <sheetFormatPr baseColWidth="10" defaultColWidth="8" defaultRowHeight="15" x14ac:dyDescent="0.25"/>
  <cols>
    <col min="1" max="1" width="74.7109375" style="15" customWidth="1"/>
    <col min="2" max="2" width="17.85546875" style="15" customWidth="1"/>
    <col min="3" max="7" width="18" style="15" customWidth="1"/>
    <col min="8" max="8" width="9.42578125" style="15" hidden="1" customWidth="1"/>
    <col min="9" max="9" width="10.28515625" style="15" hidden="1" customWidth="1"/>
    <col min="10" max="10" width="9.7109375" style="15" hidden="1" customWidth="1"/>
    <col min="11" max="11" width="6.42578125" style="15" hidden="1" customWidth="1"/>
    <col min="12" max="12" width="9.28515625" style="15" hidden="1" customWidth="1"/>
    <col min="13" max="13" width="14.5703125" style="15" hidden="1" customWidth="1"/>
    <col min="14" max="14" width="10.5703125" style="15" hidden="1" customWidth="1"/>
    <col min="15" max="16" width="5" style="15" hidden="1" customWidth="1"/>
    <col min="17" max="23" width="5" style="15" bestFit="1" customWidth="1"/>
    <col min="24" max="16384" width="8" style="15"/>
  </cols>
  <sheetData>
    <row r="1" spans="1:16" s="1" customFormat="1" ht="23.25" x14ac:dyDescent="0.25">
      <c r="A1" s="48" t="s">
        <v>0</v>
      </c>
      <c r="B1" s="48"/>
      <c r="C1" s="48"/>
      <c r="D1" s="48"/>
      <c r="E1" s="48"/>
      <c r="F1" s="48"/>
      <c r="G1" s="48"/>
    </row>
    <row r="2" spans="1:16" s="1" customFormat="1" ht="23.25" x14ac:dyDescent="0.25">
      <c r="A2" s="48" t="s">
        <v>1</v>
      </c>
      <c r="B2" s="48"/>
      <c r="C2" s="48"/>
      <c r="D2" s="48"/>
      <c r="E2" s="48"/>
      <c r="F2" s="48"/>
      <c r="G2" s="48"/>
    </row>
    <row r="3" spans="1:16" s="2" customFormat="1" ht="23.25" x14ac:dyDescent="0.25">
      <c r="A3" s="48" t="s">
        <v>2</v>
      </c>
      <c r="B3" s="48"/>
      <c r="C3" s="48"/>
      <c r="D3" s="48"/>
      <c r="E3" s="48"/>
      <c r="F3" s="48"/>
      <c r="G3" s="48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23.25" x14ac:dyDescent="0.25">
      <c r="A4" s="48" t="s">
        <v>3</v>
      </c>
      <c r="B4" s="48"/>
      <c r="C4" s="48"/>
      <c r="D4" s="48"/>
      <c r="E4" s="48"/>
      <c r="F4" s="48"/>
      <c r="G4" s="48"/>
      <c r="H4" s="1"/>
      <c r="I4" s="1"/>
      <c r="J4" s="1"/>
      <c r="K4" s="1"/>
      <c r="L4" s="1"/>
      <c r="M4" s="1"/>
      <c r="N4" s="1"/>
      <c r="O4" s="1"/>
      <c r="P4" s="1"/>
    </row>
    <row r="5" spans="1:16" s="2" customFormat="1" ht="23.25" x14ac:dyDescent="0.25">
      <c r="A5" s="49" t="s">
        <v>4</v>
      </c>
      <c r="B5" s="49"/>
      <c r="C5" s="49"/>
      <c r="D5" s="49"/>
      <c r="E5" s="49"/>
      <c r="F5" s="49"/>
      <c r="G5" s="49"/>
      <c r="H5" s="3"/>
      <c r="I5" s="3"/>
      <c r="J5" s="3"/>
      <c r="K5" s="3"/>
      <c r="L5" s="3"/>
      <c r="M5" s="3"/>
      <c r="N5" s="3"/>
      <c r="O5" s="3"/>
      <c r="P5" s="3"/>
    </row>
    <row r="6" spans="1:16" s="6" customFormat="1" ht="15.75" customHeight="1" x14ac:dyDescent="0.25">
      <c r="A6" s="4"/>
      <c r="B6" s="45" t="s">
        <v>5</v>
      </c>
      <c r="C6" s="45"/>
      <c r="D6" s="50" t="s">
        <v>6</v>
      </c>
      <c r="E6" s="51"/>
      <c r="F6" s="51"/>
      <c r="G6" s="52"/>
      <c r="H6" s="45"/>
      <c r="I6" s="45"/>
      <c r="J6" s="45"/>
      <c r="K6" s="45"/>
      <c r="L6" s="45"/>
      <c r="M6" s="45"/>
      <c r="N6" s="45"/>
      <c r="O6" s="45"/>
      <c r="P6" s="5"/>
    </row>
    <row r="7" spans="1:16" s="6" customFormat="1" ht="15.75" customHeight="1" x14ac:dyDescent="0.25">
      <c r="A7" s="7" t="s">
        <v>7</v>
      </c>
      <c r="B7" s="8" t="s">
        <v>8</v>
      </c>
      <c r="C7" s="9" t="s">
        <v>9</v>
      </c>
      <c r="D7" s="8" t="s">
        <v>10</v>
      </c>
      <c r="E7" s="8" t="s">
        <v>11</v>
      </c>
      <c r="F7" s="8" t="s">
        <v>12</v>
      </c>
      <c r="G7" s="8" t="s">
        <v>13</v>
      </c>
      <c r="H7" s="8" t="s">
        <v>14</v>
      </c>
      <c r="I7" s="8" t="s">
        <v>15</v>
      </c>
      <c r="J7" s="8" t="s">
        <v>16</v>
      </c>
      <c r="K7" s="10" t="s">
        <v>17</v>
      </c>
      <c r="L7" s="10" t="s">
        <v>18</v>
      </c>
      <c r="M7" s="10" t="s">
        <v>19</v>
      </c>
      <c r="N7" s="10" t="s">
        <v>20</v>
      </c>
      <c r="O7" s="10" t="s">
        <v>21</v>
      </c>
      <c r="P7" s="10" t="s">
        <v>22</v>
      </c>
    </row>
    <row r="8" spans="1:16" s="12" customFormat="1" ht="15.75" x14ac:dyDescent="0.25">
      <c r="A8" s="11" t="s">
        <v>23</v>
      </c>
      <c r="B8" s="11"/>
      <c r="C8" s="11"/>
      <c r="D8" s="11"/>
      <c r="E8" s="11"/>
    </row>
    <row r="9" spans="1:16" ht="15.75" x14ac:dyDescent="0.25">
      <c r="A9" s="13" t="s">
        <v>24</v>
      </c>
      <c r="B9" s="14">
        <f>SUM(B10:B14)</f>
        <v>511608753</v>
      </c>
      <c r="C9" s="14">
        <f>SUM(C10:C14)</f>
        <v>511608753</v>
      </c>
      <c r="D9" s="14">
        <f>SUM(D10:D14)</f>
        <v>109509578.84</v>
      </c>
      <c r="E9" s="14">
        <f t="shared" ref="E9:P9" si="0">SUM(E10:E14)</f>
        <v>23353784.719999999</v>
      </c>
      <c r="F9" s="14">
        <f t="shared" si="0"/>
        <v>49202357.980000004</v>
      </c>
      <c r="G9" s="14">
        <f t="shared" si="0"/>
        <v>36953436.140000001</v>
      </c>
      <c r="H9" s="14">
        <f t="shared" si="0"/>
        <v>0</v>
      </c>
      <c r="I9" s="14">
        <f t="shared" si="0"/>
        <v>0</v>
      </c>
      <c r="J9" s="14">
        <f t="shared" si="0"/>
        <v>0</v>
      </c>
      <c r="K9" s="14">
        <f t="shared" si="0"/>
        <v>0</v>
      </c>
      <c r="L9" s="14">
        <f t="shared" si="0"/>
        <v>0</v>
      </c>
      <c r="M9" s="14">
        <f t="shared" si="0"/>
        <v>0</v>
      </c>
      <c r="N9" s="14">
        <f t="shared" si="0"/>
        <v>0</v>
      </c>
      <c r="O9" s="14">
        <f t="shared" si="0"/>
        <v>0</v>
      </c>
      <c r="P9" s="14">
        <f t="shared" si="0"/>
        <v>0</v>
      </c>
    </row>
    <row r="10" spans="1:16" ht="15.75" x14ac:dyDescent="0.25">
      <c r="A10" s="16" t="s">
        <v>25</v>
      </c>
      <c r="B10" s="17">
        <v>421261205</v>
      </c>
      <c r="C10" s="17">
        <v>413431397</v>
      </c>
      <c r="D10" s="17">
        <f>SUM(E10:P10)</f>
        <v>92777886.180000007</v>
      </c>
      <c r="E10" s="17">
        <v>19555540</v>
      </c>
      <c r="F10" s="17">
        <v>41920758</v>
      </c>
      <c r="G10" s="17">
        <v>31301588.18</v>
      </c>
      <c r="H10" s="17"/>
      <c r="I10" s="17"/>
      <c r="J10" s="17"/>
      <c r="K10" s="17"/>
      <c r="L10" s="17"/>
      <c r="M10" s="17"/>
      <c r="N10" s="17"/>
      <c r="O10" s="17"/>
      <c r="P10" s="17"/>
    </row>
    <row r="11" spans="1:16" ht="15.75" x14ac:dyDescent="0.25">
      <c r="A11" s="16" t="s">
        <v>26</v>
      </c>
      <c r="B11" s="17">
        <v>30916000</v>
      </c>
      <c r="C11" s="17">
        <v>38745808</v>
      </c>
      <c r="D11" s="17">
        <f>SUM(E11:P11)</f>
        <v>2633000</v>
      </c>
      <c r="E11" s="17">
        <v>831000</v>
      </c>
      <c r="F11" s="17">
        <v>902000</v>
      </c>
      <c r="G11" s="17">
        <v>900000</v>
      </c>
      <c r="H11" s="17"/>
      <c r="I11" s="17"/>
      <c r="J11" s="17"/>
      <c r="K11" s="17"/>
      <c r="L11" s="17"/>
      <c r="M11" s="17"/>
      <c r="N11" s="17"/>
      <c r="O11" s="17"/>
      <c r="P11" s="17"/>
    </row>
    <row r="12" spans="1:16" ht="15.75" x14ac:dyDescent="0.25">
      <c r="A12" s="16" t="s">
        <v>27</v>
      </c>
      <c r="B12" s="18">
        <v>0</v>
      </c>
      <c r="C12" s="18">
        <v>0</v>
      </c>
      <c r="D12" s="17">
        <f t="shared" ref="D12:D14" si="1">SUM(E12:P12)</f>
        <v>0</v>
      </c>
      <c r="E12" s="17">
        <v>0</v>
      </c>
      <c r="F12" s="17">
        <v>0</v>
      </c>
      <c r="G12" s="17">
        <v>0</v>
      </c>
      <c r="H12" s="17"/>
      <c r="I12" s="17"/>
      <c r="J12" s="17"/>
      <c r="K12" s="17"/>
      <c r="L12" s="17"/>
      <c r="M12" s="17"/>
      <c r="N12" s="17"/>
      <c r="O12" s="17"/>
      <c r="P12" s="17"/>
    </row>
    <row r="13" spans="1:16" ht="15.75" x14ac:dyDescent="0.25">
      <c r="A13" s="16" t="s">
        <v>28</v>
      </c>
      <c r="B13" s="18">
        <v>0</v>
      </c>
      <c r="C13" s="18">
        <v>0</v>
      </c>
      <c r="D13" s="17">
        <f t="shared" si="1"/>
        <v>0</v>
      </c>
      <c r="E13" s="17">
        <v>0</v>
      </c>
      <c r="F13" s="17">
        <v>0</v>
      </c>
      <c r="G13" s="17">
        <v>0</v>
      </c>
      <c r="H13" s="17"/>
      <c r="I13" s="17"/>
      <c r="J13" s="17"/>
      <c r="K13" s="17"/>
      <c r="L13" s="17"/>
      <c r="M13" s="17"/>
      <c r="N13" s="17"/>
      <c r="O13" s="17"/>
      <c r="P13" s="17"/>
    </row>
    <row r="14" spans="1:16" ht="15.75" x14ac:dyDescent="0.25">
      <c r="A14" s="16" t="s">
        <v>29</v>
      </c>
      <c r="B14" s="17">
        <v>59431548</v>
      </c>
      <c r="C14" s="17">
        <v>59431548</v>
      </c>
      <c r="D14" s="17">
        <f t="shared" si="1"/>
        <v>14098692.66</v>
      </c>
      <c r="E14" s="17">
        <v>2967244.72</v>
      </c>
      <c r="F14" s="17">
        <v>6379599.9800000004</v>
      </c>
      <c r="G14" s="17">
        <v>4751847.96</v>
      </c>
      <c r="H14" s="17"/>
      <c r="I14" s="17"/>
      <c r="J14" s="17"/>
      <c r="K14" s="17"/>
      <c r="L14" s="17"/>
      <c r="M14" s="17"/>
      <c r="N14" s="17"/>
      <c r="O14" s="17"/>
      <c r="P14" s="17"/>
    </row>
    <row r="15" spans="1:16" ht="15.75" x14ac:dyDescent="0.25">
      <c r="A15" s="19" t="s">
        <v>30</v>
      </c>
      <c r="B15" s="14">
        <f>SUM(B16:B24)</f>
        <v>61920666</v>
      </c>
      <c r="C15" s="14">
        <f>SUM(C16:C24)</f>
        <v>61920666</v>
      </c>
      <c r="D15" s="14">
        <f t="shared" ref="D15:P15" si="2">SUM(D16:D24)</f>
        <v>18760645.620000001</v>
      </c>
      <c r="E15" s="14">
        <f t="shared" si="2"/>
        <v>703320.96</v>
      </c>
      <c r="F15" s="14">
        <f t="shared" si="2"/>
        <v>12928721.720000001</v>
      </c>
      <c r="G15" s="14">
        <f t="shared" si="2"/>
        <v>5128602.9399999995</v>
      </c>
      <c r="H15" s="14">
        <f t="shared" si="2"/>
        <v>0</v>
      </c>
      <c r="I15" s="14">
        <f t="shared" si="2"/>
        <v>0</v>
      </c>
      <c r="J15" s="14">
        <f t="shared" si="2"/>
        <v>0</v>
      </c>
      <c r="K15" s="14">
        <f t="shared" si="2"/>
        <v>0</v>
      </c>
      <c r="L15" s="14">
        <f t="shared" si="2"/>
        <v>0</v>
      </c>
      <c r="M15" s="14">
        <f t="shared" si="2"/>
        <v>0</v>
      </c>
      <c r="N15" s="14">
        <f t="shared" si="2"/>
        <v>0</v>
      </c>
      <c r="O15" s="14">
        <f t="shared" si="2"/>
        <v>0</v>
      </c>
      <c r="P15" s="14">
        <f t="shared" si="2"/>
        <v>0</v>
      </c>
    </row>
    <row r="16" spans="1:16" ht="15.75" x14ac:dyDescent="0.25">
      <c r="A16" s="16" t="s">
        <v>31</v>
      </c>
      <c r="B16" s="17">
        <v>25690666</v>
      </c>
      <c r="C16" s="17">
        <v>25690666</v>
      </c>
      <c r="D16" s="17">
        <f>SUM(E16:P16)</f>
        <v>6352978.5099999998</v>
      </c>
      <c r="E16" s="17">
        <v>703320.96</v>
      </c>
      <c r="F16" s="17">
        <v>3496321.72</v>
      </c>
      <c r="G16" s="17">
        <v>2153335.83</v>
      </c>
      <c r="H16" s="17"/>
      <c r="I16" s="17"/>
      <c r="J16" s="17"/>
      <c r="K16" s="17"/>
      <c r="L16" s="17"/>
      <c r="M16" s="17"/>
      <c r="N16" s="17"/>
      <c r="O16" s="17"/>
      <c r="P16" s="17"/>
    </row>
    <row r="17" spans="1:16" ht="15.75" x14ac:dyDescent="0.25">
      <c r="A17" s="16" t="s">
        <v>32</v>
      </c>
      <c r="B17" s="17">
        <v>1800000</v>
      </c>
      <c r="C17" s="17">
        <v>1800000</v>
      </c>
      <c r="D17" s="17">
        <f t="shared" ref="D17:D24" si="3">SUM(E17:P17)</f>
        <v>287573.96000000002</v>
      </c>
      <c r="E17" s="17">
        <v>0</v>
      </c>
      <c r="F17" s="17">
        <v>0</v>
      </c>
      <c r="G17" s="17">
        <v>287573.96000000002</v>
      </c>
      <c r="H17" s="17"/>
      <c r="I17" s="17"/>
      <c r="J17" s="17"/>
      <c r="K17" s="17"/>
      <c r="L17" s="17"/>
      <c r="M17" s="17"/>
      <c r="N17" s="17"/>
      <c r="O17" s="17"/>
      <c r="P17" s="17"/>
    </row>
    <row r="18" spans="1:16" ht="15.75" x14ac:dyDescent="0.25">
      <c r="A18" s="16" t="s">
        <v>33</v>
      </c>
      <c r="B18" s="17">
        <v>100000</v>
      </c>
      <c r="C18" s="17">
        <v>100000</v>
      </c>
      <c r="D18" s="17">
        <f t="shared" si="3"/>
        <v>0</v>
      </c>
      <c r="E18" s="17">
        <v>0</v>
      </c>
      <c r="F18" s="17">
        <v>0</v>
      </c>
      <c r="G18" s="17">
        <v>0</v>
      </c>
      <c r="H18" s="17"/>
      <c r="I18" s="17"/>
      <c r="J18" s="17"/>
      <c r="K18" s="17"/>
      <c r="L18" s="17"/>
      <c r="M18" s="17"/>
      <c r="N18" s="17"/>
      <c r="O18" s="17"/>
      <c r="P18" s="17"/>
    </row>
    <row r="19" spans="1:16" ht="15.75" x14ac:dyDescent="0.25">
      <c r="A19" s="16" t="s">
        <v>34</v>
      </c>
      <c r="B19" s="17">
        <v>100000</v>
      </c>
      <c r="C19" s="17">
        <v>100000</v>
      </c>
      <c r="D19" s="17">
        <f t="shared" si="3"/>
        <v>0</v>
      </c>
      <c r="E19" s="17">
        <v>0</v>
      </c>
      <c r="F19" s="17">
        <v>0</v>
      </c>
      <c r="G19" s="17">
        <v>0</v>
      </c>
      <c r="H19" s="17"/>
      <c r="I19" s="17"/>
      <c r="J19" s="17"/>
      <c r="K19" s="17"/>
      <c r="L19" s="17"/>
      <c r="M19" s="17"/>
      <c r="N19" s="17"/>
      <c r="O19" s="17"/>
      <c r="P19" s="17"/>
    </row>
    <row r="20" spans="1:16" ht="15.75" x14ac:dyDescent="0.25">
      <c r="A20" s="16" t="s">
        <v>35</v>
      </c>
      <c r="B20" s="17">
        <v>3300000</v>
      </c>
      <c r="C20" s="17">
        <v>3300000</v>
      </c>
      <c r="D20" s="17">
        <f t="shared" si="3"/>
        <v>0</v>
      </c>
      <c r="E20" s="17">
        <v>0</v>
      </c>
      <c r="F20" s="17">
        <v>0</v>
      </c>
      <c r="G20" s="17">
        <v>0</v>
      </c>
      <c r="H20" s="17"/>
      <c r="I20" s="17"/>
      <c r="J20" s="17"/>
      <c r="K20" s="17"/>
      <c r="L20" s="17"/>
      <c r="M20" s="17"/>
      <c r="N20" s="17"/>
      <c r="O20" s="17"/>
      <c r="P20" s="17"/>
    </row>
    <row r="21" spans="1:16" ht="15.75" x14ac:dyDescent="0.25">
      <c r="A21" s="16" t="s">
        <v>36</v>
      </c>
      <c r="B21" s="17">
        <v>22780000</v>
      </c>
      <c r="C21" s="17">
        <v>22780000</v>
      </c>
      <c r="D21" s="17">
        <f t="shared" si="3"/>
        <v>11557233.15</v>
      </c>
      <c r="E21" s="17">
        <v>0</v>
      </c>
      <c r="F21" s="17">
        <v>9338000</v>
      </c>
      <c r="G21" s="17">
        <v>2219233.15</v>
      </c>
      <c r="H21" s="17"/>
      <c r="I21" s="17"/>
      <c r="J21" s="17"/>
      <c r="K21" s="17"/>
      <c r="L21" s="17"/>
      <c r="M21" s="17"/>
      <c r="N21" s="17"/>
      <c r="O21" s="17"/>
      <c r="P21" s="17"/>
    </row>
    <row r="22" spans="1:16" ht="31.5" x14ac:dyDescent="0.25">
      <c r="A22" s="16" t="s">
        <v>37</v>
      </c>
      <c r="B22" s="17">
        <v>2450000</v>
      </c>
      <c r="C22" s="17">
        <v>2450000</v>
      </c>
      <c r="D22" s="17">
        <f t="shared" si="3"/>
        <v>0</v>
      </c>
      <c r="E22" s="17">
        <v>0</v>
      </c>
      <c r="F22" s="17">
        <v>0</v>
      </c>
      <c r="G22" s="17">
        <v>0</v>
      </c>
      <c r="H22" s="17"/>
      <c r="I22" s="17"/>
      <c r="J22" s="17"/>
      <c r="K22" s="17"/>
      <c r="L22" s="17"/>
      <c r="M22" s="17"/>
      <c r="N22" s="17"/>
      <c r="O22" s="17"/>
      <c r="P22" s="17"/>
    </row>
    <row r="23" spans="1:16" ht="15.75" x14ac:dyDescent="0.25">
      <c r="A23" s="16" t="s">
        <v>38</v>
      </c>
      <c r="B23" s="17">
        <v>5500000</v>
      </c>
      <c r="C23" s="17">
        <v>5500000</v>
      </c>
      <c r="D23" s="17">
        <f t="shared" si="3"/>
        <v>562860</v>
      </c>
      <c r="E23" s="17">
        <v>0</v>
      </c>
      <c r="F23" s="17">
        <v>94400</v>
      </c>
      <c r="G23" s="17">
        <v>468460</v>
      </c>
      <c r="H23" s="17"/>
      <c r="I23" s="17"/>
      <c r="J23" s="17"/>
      <c r="K23" s="17"/>
      <c r="L23" s="17"/>
      <c r="M23" s="17"/>
      <c r="N23" s="17"/>
      <c r="O23" s="17"/>
      <c r="P23" s="17"/>
    </row>
    <row r="24" spans="1:16" ht="15.75" x14ac:dyDescent="0.25">
      <c r="A24" s="16" t="s">
        <v>39</v>
      </c>
      <c r="B24" s="17">
        <v>200000</v>
      </c>
      <c r="C24" s="17">
        <v>200000</v>
      </c>
      <c r="D24" s="17">
        <f t="shared" si="3"/>
        <v>0</v>
      </c>
      <c r="E24" s="17">
        <v>0</v>
      </c>
      <c r="F24" s="17">
        <v>0</v>
      </c>
      <c r="G24" s="17">
        <v>0</v>
      </c>
      <c r="H24" s="17"/>
      <c r="I24" s="17"/>
      <c r="J24" s="17"/>
      <c r="K24" s="17"/>
      <c r="L24" s="17"/>
      <c r="M24" s="17"/>
      <c r="N24" s="17"/>
      <c r="O24" s="17"/>
      <c r="P24" s="17"/>
    </row>
    <row r="25" spans="1:16" ht="15.75" x14ac:dyDescent="0.25">
      <c r="A25" s="19" t="s">
        <v>40</v>
      </c>
      <c r="B25" s="14">
        <f>SUM(B26:B34)</f>
        <v>16200298</v>
      </c>
      <c r="C25" s="14">
        <f>SUM(C26:C34)</f>
        <v>16200298</v>
      </c>
      <c r="D25" s="14">
        <f t="shared" ref="D25:P25" si="4">SUM(D26:D34)</f>
        <v>1660454.69</v>
      </c>
      <c r="E25" s="14">
        <f t="shared" si="4"/>
        <v>0</v>
      </c>
      <c r="F25" s="14">
        <f t="shared" si="4"/>
        <v>0</v>
      </c>
      <c r="G25" s="14">
        <f t="shared" si="4"/>
        <v>1660454.69</v>
      </c>
      <c r="H25" s="14">
        <f t="shared" si="4"/>
        <v>0</v>
      </c>
      <c r="I25" s="14">
        <f t="shared" si="4"/>
        <v>0</v>
      </c>
      <c r="J25" s="14">
        <f t="shared" si="4"/>
        <v>0</v>
      </c>
      <c r="K25" s="14">
        <f t="shared" si="4"/>
        <v>0</v>
      </c>
      <c r="L25" s="14">
        <f t="shared" si="4"/>
        <v>0</v>
      </c>
      <c r="M25" s="14">
        <f t="shared" si="4"/>
        <v>0</v>
      </c>
      <c r="N25" s="14">
        <f t="shared" si="4"/>
        <v>0</v>
      </c>
      <c r="O25" s="14">
        <f t="shared" si="4"/>
        <v>0</v>
      </c>
      <c r="P25" s="14">
        <f t="shared" si="4"/>
        <v>0</v>
      </c>
    </row>
    <row r="26" spans="1:16" ht="15.75" x14ac:dyDescent="0.25">
      <c r="A26" s="16" t="s">
        <v>41</v>
      </c>
      <c r="B26" s="17">
        <v>3000298</v>
      </c>
      <c r="C26" s="17">
        <v>3000298</v>
      </c>
      <c r="D26" s="17">
        <f>SUM(E26:P26)</f>
        <v>75564.97</v>
      </c>
      <c r="E26" s="17">
        <v>0</v>
      </c>
      <c r="F26" s="17">
        <v>0</v>
      </c>
      <c r="G26" s="17">
        <v>75564.97</v>
      </c>
      <c r="H26" s="17"/>
      <c r="I26" s="17"/>
      <c r="J26" s="17"/>
      <c r="K26" s="17"/>
      <c r="L26" s="17"/>
      <c r="M26" s="17"/>
      <c r="N26" s="17"/>
      <c r="O26" s="17"/>
      <c r="P26" s="17"/>
    </row>
    <row r="27" spans="1:16" ht="15.75" x14ac:dyDescent="0.25">
      <c r="A27" s="16" t="s">
        <v>42</v>
      </c>
      <c r="B27" s="17">
        <v>600000</v>
      </c>
      <c r="C27" s="17">
        <v>600000</v>
      </c>
      <c r="D27" s="17">
        <f t="shared" ref="D27:D34" si="5">SUM(E27:P27)</f>
        <v>449532.8</v>
      </c>
      <c r="E27" s="17">
        <v>0</v>
      </c>
      <c r="F27" s="17">
        <v>0</v>
      </c>
      <c r="G27" s="17">
        <v>449532.8</v>
      </c>
      <c r="H27" s="17"/>
      <c r="I27" s="17"/>
      <c r="J27" s="17"/>
      <c r="K27" s="17"/>
      <c r="L27" s="17"/>
      <c r="M27" s="17"/>
      <c r="N27" s="17"/>
      <c r="O27" s="17"/>
      <c r="P27" s="17"/>
    </row>
    <row r="28" spans="1:16" ht="15.75" x14ac:dyDescent="0.25">
      <c r="A28" s="16" t="s">
        <v>43</v>
      </c>
      <c r="B28" s="17">
        <v>950000</v>
      </c>
      <c r="C28" s="17">
        <v>950000</v>
      </c>
      <c r="D28" s="17">
        <f t="shared" si="5"/>
        <v>148208</v>
      </c>
      <c r="E28" s="17">
        <v>0</v>
      </c>
      <c r="F28" s="17">
        <v>0</v>
      </c>
      <c r="G28" s="17">
        <v>148208</v>
      </c>
      <c r="H28" s="17"/>
      <c r="I28" s="17"/>
      <c r="J28" s="17"/>
      <c r="K28" s="17"/>
      <c r="L28" s="17"/>
      <c r="M28" s="17"/>
      <c r="N28" s="17"/>
      <c r="O28" s="17"/>
      <c r="P28" s="17"/>
    </row>
    <row r="29" spans="1:16" ht="15.75" x14ac:dyDescent="0.25">
      <c r="A29" s="16" t="s">
        <v>44</v>
      </c>
      <c r="B29" s="17">
        <v>100000</v>
      </c>
      <c r="C29" s="17">
        <v>100000</v>
      </c>
      <c r="D29" s="17">
        <f t="shared" si="5"/>
        <v>31152</v>
      </c>
      <c r="E29" s="17">
        <v>0</v>
      </c>
      <c r="F29" s="17">
        <v>0</v>
      </c>
      <c r="G29" s="17">
        <v>31152</v>
      </c>
      <c r="H29" s="17"/>
      <c r="I29" s="17"/>
      <c r="J29" s="17"/>
      <c r="K29" s="17"/>
      <c r="L29" s="17"/>
      <c r="M29" s="17"/>
      <c r="N29" s="17"/>
      <c r="O29" s="17"/>
      <c r="P29" s="17"/>
    </row>
    <row r="30" spans="1:16" ht="15.75" x14ac:dyDescent="0.25">
      <c r="A30" s="16" t="s">
        <v>45</v>
      </c>
      <c r="B30" s="17">
        <v>250000</v>
      </c>
      <c r="C30" s="17">
        <v>250000</v>
      </c>
      <c r="D30" s="17">
        <f t="shared" si="5"/>
        <v>42008</v>
      </c>
      <c r="E30" s="17">
        <v>0</v>
      </c>
      <c r="F30" s="17">
        <v>0</v>
      </c>
      <c r="G30" s="17">
        <v>42008</v>
      </c>
      <c r="H30" s="17"/>
      <c r="I30" s="17"/>
      <c r="J30" s="17"/>
      <c r="K30" s="17"/>
      <c r="L30" s="17"/>
      <c r="M30" s="17"/>
      <c r="N30" s="17"/>
      <c r="O30" s="17"/>
      <c r="P30" s="17"/>
    </row>
    <row r="31" spans="1:16" ht="15.75" x14ac:dyDescent="0.25">
      <c r="A31" s="16" t="s">
        <v>46</v>
      </c>
      <c r="B31" s="17">
        <v>600000</v>
      </c>
      <c r="C31" s="17">
        <v>600000</v>
      </c>
      <c r="D31" s="17">
        <f t="shared" si="5"/>
        <v>33748.6</v>
      </c>
      <c r="E31" s="17">
        <v>0</v>
      </c>
      <c r="F31" s="17">
        <v>0</v>
      </c>
      <c r="G31" s="17">
        <v>33748.6</v>
      </c>
      <c r="H31" s="17"/>
      <c r="I31" s="17"/>
      <c r="J31" s="17"/>
      <c r="K31" s="17"/>
      <c r="L31" s="17"/>
      <c r="M31" s="17"/>
      <c r="N31" s="17"/>
      <c r="O31" s="17"/>
      <c r="P31" s="17"/>
    </row>
    <row r="32" spans="1:16" ht="31.5" x14ac:dyDescent="0.25">
      <c r="A32" s="16" t="s">
        <v>47</v>
      </c>
      <c r="B32" s="17">
        <v>5600000</v>
      </c>
      <c r="C32" s="17">
        <v>5600000</v>
      </c>
      <c r="D32" s="17">
        <f t="shared" si="5"/>
        <v>37000.99</v>
      </c>
      <c r="E32" s="17">
        <v>0</v>
      </c>
      <c r="F32" s="17">
        <v>0</v>
      </c>
      <c r="G32" s="17">
        <v>37000.99</v>
      </c>
      <c r="H32" s="17"/>
      <c r="I32" s="17"/>
      <c r="J32" s="17"/>
      <c r="K32" s="17"/>
      <c r="L32" s="17"/>
      <c r="M32" s="17"/>
      <c r="N32" s="17"/>
      <c r="O32" s="17"/>
      <c r="P32" s="17"/>
    </row>
    <row r="33" spans="1:16" ht="31.5" x14ac:dyDescent="0.25">
      <c r="A33" s="16" t="s">
        <v>48</v>
      </c>
      <c r="B33" s="18">
        <v>0</v>
      </c>
      <c r="C33" s="18">
        <v>0</v>
      </c>
      <c r="D33" s="17">
        <f t="shared" si="5"/>
        <v>0</v>
      </c>
      <c r="E33" s="17">
        <v>0</v>
      </c>
      <c r="F33" s="17">
        <v>0</v>
      </c>
      <c r="G33" s="17">
        <v>0</v>
      </c>
      <c r="H33" s="17"/>
      <c r="I33" s="17"/>
      <c r="J33" s="17"/>
      <c r="K33" s="17"/>
      <c r="L33" s="17"/>
      <c r="M33" s="17"/>
      <c r="N33" s="17"/>
      <c r="O33" s="17"/>
      <c r="P33" s="17"/>
    </row>
    <row r="34" spans="1:16" ht="15.75" x14ac:dyDescent="0.25">
      <c r="A34" s="16" t="s">
        <v>49</v>
      </c>
      <c r="B34" s="17">
        <v>5100000</v>
      </c>
      <c r="C34" s="17">
        <v>5100000</v>
      </c>
      <c r="D34" s="17">
        <f t="shared" si="5"/>
        <v>843239.33</v>
      </c>
      <c r="E34" s="17">
        <v>0</v>
      </c>
      <c r="F34" s="17">
        <v>0</v>
      </c>
      <c r="G34" s="17">
        <v>843239.33</v>
      </c>
      <c r="H34" s="17"/>
      <c r="I34" s="17"/>
      <c r="J34" s="17"/>
      <c r="K34" s="17"/>
      <c r="L34" s="17"/>
      <c r="M34" s="17"/>
      <c r="N34" s="17"/>
      <c r="O34" s="17"/>
      <c r="P34" s="17"/>
    </row>
    <row r="35" spans="1:16" ht="15.75" x14ac:dyDescent="0.25">
      <c r="A35" s="19" t="s">
        <v>50</v>
      </c>
      <c r="B35" s="20">
        <f>SUM(B36:B42)</f>
        <v>0</v>
      </c>
      <c r="C35" s="20">
        <f>SUM(C36:C42)</f>
        <v>0</v>
      </c>
      <c r="D35" s="20">
        <f t="shared" ref="D35:P35" si="6">SUM(D36:D42)</f>
        <v>0</v>
      </c>
      <c r="E35" s="20">
        <f t="shared" si="6"/>
        <v>0</v>
      </c>
      <c r="F35" s="14">
        <f t="shared" si="6"/>
        <v>0</v>
      </c>
      <c r="G35" s="14">
        <f t="shared" si="6"/>
        <v>0</v>
      </c>
      <c r="H35" s="14">
        <f t="shared" si="6"/>
        <v>0</v>
      </c>
      <c r="I35" s="14">
        <f t="shared" si="6"/>
        <v>0</v>
      </c>
      <c r="J35" s="14">
        <f t="shared" si="6"/>
        <v>0</v>
      </c>
      <c r="K35" s="14">
        <f t="shared" si="6"/>
        <v>0</v>
      </c>
      <c r="L35" s="14">
        <f t="shared" si="6"/>
        <v>0</v>
      </c>
      <c r="M35" s="14">
        <f t="shared" si="6"/>
        <v>0</v>
      </c>
      <c r="N35" s="14">
        <f t="shared" si="6"/>
        <v>0</v>
      </c>
      <c r="O35" s="14">
        <f t="shared" si="6"/>
        <v>0</v>
      </c>
      <c r="P35" s="14">
        <f t="shared" si="6"/>
        <v>0</v>
      </c>
    </row>
    <row r="36" spans="1:16" ht="15.75" x14ac:dyDescent="0.25">
      <c r="A36" s="16" t="s">
        <v>51</v>
      </c>
      <c r="B36" s="18">
        <v>0</v>
      </c>
      <c r="C36" s="18">
        <v>0</v>
      </c>
      <c r="D36" s="18">
        <f>SUM(E36:P36)</f>
        <v>0</v>
      </c>
      <c r="E36" s="18">
        <v>0</v>
      </c>
      <c r="F36" s="17">
        <v>0</v>
      </c>
      <c r="G36" s="17">
        <v>0</v>
      </c>
      <c r="H36" s="17"/>
      <c r="I36" s="17"/>
      <c r="J36" s="17"/>
      <c r="K36" s="17"/>
      <c r="L36" s="17"/>
      <c r="M36" s="17"/>
      <c r="N36" s="17"/>
      <c r="O36" s="17"/>
      <c r="P36" s="17"/>
    </row>
    <row r="37" spans="1:16" ht="15.75" x14ac:dyDescent="0.25">
      <c r="A37" s="16" t="s">
        <v>52</v>
      </c>
      <c r="B37" s="18">
        <v>0</v>
      </c>
      <c r="C37" s="18">
        <v>0</v>
      </c>
      <c r="D37" s="18">
        <f t="shared" ref="D37:D42" si="7">SUM(E37:P37)</f>
        <v>0</v>
      </c>
      <c r="E37" s="18">
        <v>0</v>
      </c>
      <c r="F37" s="17">
        <v>0</v>
      </c>
      <c r="G37" s="17">
        <v>0</v>
      </c>
      <c r="H37" s="17"/>
      <c r="I37" s="17"/>
      <c r="J37" s="17"/>
      <c r="K37" s="17"/>
      <c r="L37" s="17"/>
      <c r="M37" s="17"/>
      <c r="N37" s="17"/>
      <c r="O37" s="17"/>
      <c r="P37" s="17"/>
    </row>
    <row r="38" spans="1:16" ht="15.75" x14ac:dyDescent="0.25">
      <c r="A38" s="16" t="s">
        <v>53</v>
      </c>
      <c r="B38" s="18">
        <v>0</v>
      </c>
      <c r="C38" s="18">
        <v>0</v>
      </c>
      <c r="D38" s="18">
        <f t="shared" si="7"/>
        <v>0</v>
      </c>
      <c r="E38" s="18">
        <v>0</v>
      </c>
      <c r="F38" s="17">
        <v>0</v>
      </c>
      <c r="G38" s="17">
        <v>0</v>
      </c>
      <c r="H38" s="17"/>
      <c r="I38" s="17"/>
      <c r="J38" s="17"/>
      <c r="K38" s="17"/>
      <c r="L38" s="17"/>
      <c r="M38" s="17"/>
      <c r="N38" s="17"/>
      <c r="O38" s="17"/>
      <c r="P38" s="17"/>
    </row>
    <row r="39" spans="1:16" ht="31.5" x14ac:dyDescent="0.25">
      <c r="A39" s="16" t="s">
        <v>54</v>
      </c>
      <c r="B39" s="18">
        <v>0</v>
      </c>
      <c r="C39" s="18">
        <v>0</v>
      </c>
      <c r="D39" s="18">
        <f t="shared" si="7"/>
        <v>0</v>
      </c>
      <c r="E39" s="18">
        <v>0</v>
      </c>
      <c r="F39" s="17">
        <v>0</v>
      </c>
      <c r="G39" s="17">
        <v>0</v>
      </c>
      <c r="H39" s="17"/>
      <c r="I39" s="17"/>
      <c r="J39" s="17"/>
      <c r="K39" s="17"/>
      <c r="L39" s="17"/>
      <c r="M39" s="17"/>
      <c r="N39" s="17"/>
      <c r="O39" s="17"/>
      <c r="P39" s="17"/>
    </row>
    <row r="40" spans="1:16" ht="31.5" x14ac:dyDescent="0.25">
      <c r="A40" s="16" t="s">
        <v>55</v>
      </c>
      <c r="B40" s="18">
        <v>0</v>
      </c>
      <c r="C40" s="18">
        <v>0</v>
      </c>
      <c r="D40" s="18">
        <f t="shared" si="7"/>
        <v>0</v>
      </c>
      <c r="E40" s="18">
        <v>0</v>
      </c>
      <c r="F40" s="17">
        <v>0</v>
      </c>
      <c r="G40" s="17">
        <v>0</v>
      </c>
      <c r="H40" s="17"/>
      <c r="I40" s="17"/>
      <c r="J40" s="17"/>
      <c r="K40" s="17"/>
      <c r="L40" s="17"/>
      <c r="M40" s="17"/>
      <c r="N40" s="17"/>
      <c r="O40" s="17"/>
      <c r="P40" s="17"/>
    </row>
    <row r="41" spans="1:16" ht="15.75" x14ac:dyDescent="0.25">
      <c r="A41" s="16" t="s">
        <v>56</v>
      </c>
      <c r="B41" s="18">
        <v>0</v>
      </c>
      <c r="C41" s="18">
        <v>0</v>
      </c>
      <c r="D41" s="18">
        <f t="shared" si="7"/>
        <v>0</v>
      </c>
      <c r="E41" s="18">
        <v>0</v>
      </c>
      <c r="F41" s="17">
        <v>0</v>
      </c>
      <c r="G41" s="17">
        <v>0</v>
      </c>
      <c r="H41" s="17"/>
      <c r="I41" s="17"/>
      <c r="J41" s="17"/>
      <c r="K41" s="17"/>
      <c r="L41" s="17"/>
      <c r="M41" s="17"/>
      <c r="N41" s="17"/>
      <c r="O41" s="17"/>
      <c r="P41" s="17"/>
    </row>
    <row r="42" spans="1:16" ht="15.75" x14ac:dyDescent="0.25">
      <c r="A42" s="16" t="s">
        <v>57</v>
      </c>
      <c r="B42" s="18">
        <v>0</v>
      </c>
      <c r="C42" s="18">
        <v>0</v>
      </c>
      <c r="D42" s="18">
        <f t="shared" si="7"/>
        <v>0</v>
      </c>
      <c r="E42" s="18">
        <v>0</v>
      </c>
      <c r="F42" s="17">
        <v>0</v>
      </c>
      <c r="G42" s="17">
        <v>0</v>
      </c>
      <c r="H42" s="17"/>
      <c r="I42" s="17"/>
      <c r="J42" s="17"/>
      <c r="K42" s="17"/>
      <c r="L42" s="17"/>
      <c r="M42" s="17"/>
      <c r="N42" s="17"/>
      <c r="O42" s="17"/>
      <c r="P42" s="17"/>
    </row>
    <row r="43" spans="1:16" ht="15.75" x14ac:dyDescent="0.25">
      <c r="A43" s="19" t="s">
        <v>58</v>
      </c>
      <c r="B43" s="20">
        <f>SUM(B44:B50)</f>
        <v>0</v>
      </c>
      <c r="C43" s="20">
        <f>SUM(C44:C50)</f>
        <v>0</v>
      </c>
      <c r="D43" s="20">
        <f t="shared" ref="D43:P43" si="8">SUM(D44:D50)</f>
        <v>0</v>
      </c>
      <c r="E43" s="20">
        <f t="shared" si="8"/>
        <v>0</v>
      </c>
      <c r="F43" s="14">
        <f t="shared" si="8"/>
        <v>0</v>
      </c>
      <c r="G43" s="14">
        <f t="shared" si="8"/>
        <v>0</v>
      </c>
      <c r="H43" s="14">
        <f t="shared" si="8"/>
        <v>0</v>
      </c>
      <c r="I43" s="14">
        <f t="shared" si="8"/>
        <v>0</v>
      </c>
      <c r="J43" s="14">
        <f t="shared" si="8"/>
        <v>0</v>
      </c>
      <c r="K43" s="14">
        <f t="shared" si="8"/>
        <v>0</v>
      </c>
      <c r="L43" s="14">
        <f t="shared" si="8"/>
        <v>0</v>
      </c>
      <c r="M43" s="14">
        <f t="shared" si="8"/>
        <v>0</v>
      </c>
      <c r="N43" s="14">
        <f t="shared" si="8"/>
        <v>0</v>
      </c>
      <c r="O43" s="14">
        <f t="shared" si="8"/>
        <v>0</v>
      </c>
      <c r="P43" s="14">
        <f t="shared" si="8"/>
        <v>0</v>
      </c>
    </row>
    <row r="44" spans="1:16" ht="15.75" x14ac:dyDescent="0.25">
      <c r="A44" s="16" t="s">
        <v>59</v>
      </c>
      <c r="B44" s="18">
        <v>0</v>
      </c>
      <c r="C44" s="18">
        <v>0</v>
      </c>
      <c r="D44" s="18">
        <f>SUM(E44:P44)</f>
        <v>0</v>
      </c>
      <c r="E44" s="18">
        <v>0</v>
      </c>
      <c r="F44" s="17">
        <v>0</v>
      </c>
      <c r="G44" s="17">
        <v>0</v>
      </c>
      <c r="H44" s="17"/>
      <c r="I44" s="17"/>
      <c r="J44" s="17"/>
      <c r="K44" s="17"/>
      <c r="L44" s="17"/>
      <c r="M44" s="17"/>
      <c r="N44" s="17"/>
      <c r="O44" s="17"/>
      <c r="P44" s="17"/>
    </row>
    <row r="45" spans="1:16" ht="15.75" x14ac:dyDescent="0.25">
      <c r="A45" s="16" t="s">
        <v>60</v>
      </c>
      <c r="B45" s="18">
        <v>0</v>
      </c>
      <c r="C45" s="18">
        <v>0</v>
      </c>
      <c r="D45" s="18">
        <f t="shared" ref="D45:D50" si="9">SUM(E45:P45)</f>
        <v>0</v>
      </c>
      <c r="E45" s="18">
        <v>0</v>
      </c>
      <c r="F45" s="17">
        <v>0</v>
      </c>
      <c r="G45" s="17">
        <v>0</v>
      </c>
      <c r="H45" s="17"/>
      <c r="I45" s="17"/>
      <c r="J45" s="17"/>
      <c r="K45" s="17"/>
      <c r="L45" s="17"/>
      <c r="M45" s="17"/>
      <c r="N45" s="17"/>
      <c r="O45" s="17"/>
      <c r="P45" s="17"/>
    </row>
    <row r="46" spans="1:16" ht="15.75" x14ac:dyDescent="0.25">
      <c r="A46" s="16" t="s">
        <v>61</v>
      </c>
      <c r="B46" s="18">
        <v>0</v>
      </c>
      <c r="C46" s="18">
        <v>0</v>
      </c>
      <c r="D46" s="18">
        <f t="shared" si="9"/>
        <v>0</v>
      </c>
      <c r="E46" s="18">
        <v>0</v>
      </c>
      <c r="F46" s="17">
        <v>0</v>
      </c>
      <c r="G46" s="17">
        <v>0</v>
      </c>
      <c r="H46" s="17"/>
      <c r="I46" s="17"/>
      <c r="J46" s="17"/>
      <c r="K46" s="17"/>
      <c r="L46" s="17"/>
      <c r="M46" s="17"/>
      <c r="N46" s="17"/>
      <c r="O46" s="17"/>
      <c r="P46" s="17"/>
    </row>
    <row r="47" spans="1:16" ht="31.5" x14ac:dyDescent="0.25">
      <c r="A47" s="16" t="s">
        <v>62</v>
      </c>
      <c r="B47" s="18">
        <v>0</v>
      </c>
      <c r="C47" s="18">
        <v>0</v>
      </c>
      <c r="D47" s="18">
        <f t="shared" si="9"/>
        <v>0</v>
      </c>
      <c r="E47" s="18">
        <v>0</v>
      </c>
      <c r="F47" s="17">
        <v>0</v>
      </c>
      <c r="G47" s="17">
        <v>0</v>
      </c>
      <c r="H47" s="17"/>
      <c r="I47" s="17"/>
      <c r="J47" s="17"/>
      <c r="K47" s="17"/>
      <c r="L47" s="17"/>
      <c r="M47" s="17"/>
      <c r="N47" s="17"/>
      <c r="O47" s="17"/>
      <c r="P47" s="17"/>
    </row>
    <row r="48" spans="1:16" ht="31.5" x14ac:dyDescent="0.25">
      <c r="A48" s="16" t="s">
        <v>63</v>
      </c>
      <c r="B48" s="18">
        <v>0</v>
      </c>
      <c r="C48" s="18">
        <v>0</v>
      </c>
      <c r="D48" s="18">
        <f t="shared" si="9"/>
        <v>0</v>
      </c>
      <c r="E48" s="18">
        <v>0</v>
      </c>
      <c r="F48" s="17">
        <v>0</v>
      </c>
      <c r="G48" s="17">
        <v>0</v>
      </c>
      <c r="H48" s="17"/>
      <c r="I48" s="17"/>
      <c r="J48" s="17"/>
      <c r="K48" s="17"/>
      <c r="L48" s="17"/>
      <c r="M48" s="17"/>
      <c r="N48" s="17"/>
      <c r="O48" s="17"/>
      <c r="P48" s="17"/>
    </row>
    <row r="49" spans="1:16" ht="15.75" x14ac:dyDescent="0.25">
      <c r="A49" s="16" t="s">
        <v>64</v>
      </c>
      <c r="B49" s="18">
        <v>0</v>
      </c>
      <c r="C49" s="18">
        <v>0</v>
      </c>
      <c r="D49" s="18">
        <f t="shared" si="9"/>
        <v>0</v>
      </c>
      <c r="E49" s="18">
        <v>0</v>
      </c>
      <c r="F49" s="17">
        <v>0</v>
      </c>
      <c r="G49" s="17">
        <v>0</v>
      </c>
      <c r="H49" s="17"/>
      <c r="I49" s="17"/>
      <c r="J49" s="17"/>
      <c r="K49" s="17"/>
      <c r="L49" s="17"/>
      <c r="M49" s="17"/>
      <c r="N49" s="17"/>
      <c r="O49" s="17"/>
      <c r="P49" s="17"/>
    </row>
    <row r="50" spans="1:16" ht="15.75" x14ac:dyDescent="0.25">
      <c r="A50" s="16" t="s">
        <v>65</v>
      </c>
      <c r="B50" s="18">
        <v>0</v>
      </c>
      <c r="C50" s="18">
        <v>0</v>
      </c>
      <c r="D50" s="18">
        <f t="shared" si="9"/>
        <v>0</v>
      </c>
      <c r="E50" s="18">
        <v>0</v>
      </c>
      <c r="F50" s="17">
        <v>0</v>
      </c>
      <c r="G50" s="17">
        <v>0</v>
      </c>
      <c r="H50" s="17"/>
      <c r="I50" s="17"/>
      <c r="J50" s="17"/>
      <c r="K50" s="17"/>
      <c r="L50" s="17"/>
      <c r="M50" s="17"/>
      <c r="N50" s="17"/>
      <c r="O50" s="17"/>
      <c r="P50" s="17"/>
    </row>
    <row r="51" spans="1:16" ht="15.75" x14ac:dyDescent="0.25">
      <c r="A51" s="19" t="s">
        <v>66</v>
      </c>
      <c r="B51" s="14">
        <f>SUM(B52:B60)</f>
        <v>7333762</v>
      </c>
      <c r="C51" s="14">
        <f>SUM(C52:C60)</f>
        <v>7333762</v>
      </c>
      <c r="D51" s="14">
        <f t="shared" ref="D51:K51" si="10">SUM(D52:D60)</f>
        <v>74694</v>
      </c>
      <c r="E51" s="14">
        <f t="shared" si="10"/>
        <v>0</v>
      </c>
      <c r="F51" s="14">
        <f t="shared" si="10"/>
        <v>0</v>
      </c>
      <c r="G51" s="14">
        <f>SUM(G52:G60)</f>
        <v>74694</v>
      </c>
      <c r="H51" s="14">
        <f t="shared" si="10"/>
        <v>0</v>
      </c>
      <c r="I51" s="14">
        <f t="shared" si="10"/>
        <v>0</v>
      </c>
      <c r="J51" s="14">
        <f t="shared" si="10"/>
        <v>0</v>
      </c>
      <c r="K51" s="14">
        <f t="shared" si="10"/>
        <v>0</v>
      </c>
      <c r="L51" s="14">
        <f>SUM(L52:L60)</f>
        <v>0</v>
      </c>
      <c r="M51" s="14">
        <f>SUM(M52:M60)</f>
        <v>0</v>
      </c>
      <c r="N51" s="14">
        <f>SUM(N52:N60)</f>
        <v>0</v>
      </c>
      <c r="O51" s="14">
        <f>SUM(O52:O60)</f>
        <v>0</v>
      </c>
      <c r="P51" s="14">
        <f>SUM(P52:P60)</f>
        <v>0</v>
      </c>
    </row>
    <row r="52" spans="1:16" ht="15.75" x14ac:dyDescent="0.25">
      <c r="A52" s="16" t="s">
        <v>67</v>
      </c>
      <c r="B52" s="17">
        <v>2300000</v>
      </c>
      <c r="C52" s="17">
        <v>2300000</v>
      </c>
      <c r="D52" s="17">
        <f>SUM(E52:P52)</f>
        <v>74694</v>
      </c>
      <c r="E52" s="17">
        <v>0</v>
      </c>
      <c r="F52" s="17">
        <v>0</v>
      </c>
      <c r="G52" s="17">
        <v>74694</v>
      </c>
      <c r="H52" s="17"/>
      <c r="I52" s="17"/>
      <c r="J52" s="17"/>
      <c r="K52" s="17"/>
      <c r="L52" s="17"/>
      <c r="M52" s="17"/>
      <c r="N52" s="17"/>
      <c r="O52" s="17"/>
      <c r="P52" s="17"/>
    </row>
    <row r="53" spans="1:16" ht="15.75" x14ac:dyDescent="0.25">
      <c r="A53" s="16" t="s">
        <v>68</v>
      </c>
      <c r="B53" s="17">
        <v>1000000</v>
      </c>
      <c r="C53" s="17">
        <v>1000000</v>
      </c>
      <c r="D53" s="17">
        <f t="shared" ref="D53:D60" si="11">SUM(E53:P53)</f>
        <v>0</v>
      </c>
      <c r="E53" s="17">
        <v>0</v>
      </c>
      <c r="F53" s="17">
        <v>0</v>
      </c>
      <c r="G53" s="17">
        <v>0</v>
      </c>
      <c r="H53" s="17"/>
      <c r="I53" s="17"/>
      <c r="J53" s="17"/>
      <c r="K53" s="17"/>
      <c r="L53" s="17"/>
      <c r="M53" s="17"/>
      <c r="N53" s="17"/>
      <c r="O53" s="17"/>
      <c r="P53" s="17"/>
    </row>
    <row r="54" spans="1:16" ht="15.75" x14ac:dyDescent="0.25">
      <c r="A54" s="16" t="s">
        <v>69</v>
      </c>
      <c r="B54" s="17">
        <v>800000</v>
      </c>
      <c r="C54" s="17">
        <v>800000</v>
      </c>
      <c r="D54" s="17">
        <f t="shared" si="11"/>
        <v>0</v>
      </c>
      <c r="E54" s="17">
        <v>0</v>
      </c>
      <c r="F54" s="17">
        <v>0</v>
      </c>
      <c r="G54" s="17">
        <v>0</v>
      </c>
      <c r="H54" s="17"/>
      <c r="I54" s="17"/>
      <c r="J54" s="17"/>
      <c r="K54" s="17"/>
      <c r="L54" s="17"/>
      <c r="M54" s="17"/>
      <c r="N54" s="17"/>
      <c r="O54" s="17"/>
      <c r="P54" s="17"/>
    </row>
    <row r="55" spans="1:16" ht="15.75" x14ac:dyDescent="0.25">
      <c r="A55" s="16" t="s">
        <v>70</v>
      </c>
      <c r="B55" s="17">
        <v>300000</v>
      </c>
      <c r="C55" s="17">
        <v>300000</v>
      </c>
      <c r="D55" s="17">
        <f t="shared" si="11"/>
        <v>0</v>
      </c>
      <c r="E55" s="17">
        <v>0</v>
      </c>
      <c r="F55" s="17">
        <v>0</v>
      </c>
      <c r="G55" s="17">
        <v>0</v>
      </c>
      <c r="H55" s="17"/>
      <c r="I55" s="17"/>
      <c r="J55" s="17"/>
      <c r="K55" s="17"/>
      <c r="L55" s="17"/>
      <c r="M55" s="17"/>
      <c r="N55" s="17"/>
      <c r="O55" s="17"/>
      <c r="P55" s="17"/>
    </row>
    <row r="56" spans="1:16" ht="15.75" x14ac:dyDescent="0.25">
      <c r="A56" s="16" t="s">
        <v>71</v>
      </c>
      <c r="B56" s="17">
        <v>1633762</v>
      </c>
      <c r="C56" s="17">
        <v>1633762</v>
      </c>
      <c r="D56" s="17">
        <f t="shared" si="11"/>
        <v>0</v>
      </c>
      <c r="E56" s="17">
        <v>0</v>
      </c>
      <c r="F56" s="17">
        <v>0</v>
      </c>
      <c r="G56" s="17">
        <v>0</v>
      </c>
      <c r="H56" s="17"/>
      <c r="I56" s="17"/>
      <c r="J56" s="17"/>
      <c r="K56" s="17"/>
      <c r="L56" s="17"/>
      <c r="M56" s="17"/>
      <c r="N56" s="17"/>
      <c r="O56" s="17"/>
      <c r="P56" s="17"/>
    </row>
    <row r="57" spans="1:16" ht="15.75" x14ac:dyDescent="0.25">
      <c r="A57" s="16" t="s">
        <v>72</v>
      </c>
      <c r="B57" s="17">
        <v>300000</v>
      </c>
      <c r="C57" s="17">
        <v>300000</v>
      </c>
      <c r="D57" s="17">
        <f t="shared" si="11"/>
        <v>0</v>
      </c>
      <c r="E57" s="17">
        <v>0</v>
      </c>
      <c r="F57" s="17">
        <v>0</v>
      </c>
      <c r="G57" s="17">
        <v>0</v>
      </c>
      <c r="H57" s="17"/>
      <c r="I57" s="17"/>
      <c r="J57" s="17"/>
      <c r="K57" s="17"/>
      <c r="L57" s="17"/>
      <c r="M57" s="17"/>
      <c r="N57" s="17"/>
      <c r="O57" s="17"/>
      <c r="P57" s="17"/>
    </row>
    <row r="58" spans="1:16" ht="15.75" x14ac:dyDescent="0.25">
      <c r="A58" s="16" t="s">
        <v>73</v>
      </c>
      <c r="B58" s="18">
        <v>0</v>
      </c>
      <c r="C58" s="18">
        <v>0</v>
      </c>
      <c r="D58" s="17">
        <f t="shared" si="11"/>
        <v>0</v>
      </c>
      <c r="E58" s="17">
        <v>0</v>
      </c>
      <c r="F58" s="17">
        <v>0</v>
      </c>
      <c r="G58" s="17">
        <v>0</v>
      </c>
      <c r="H58" s="17"/>
      <c r="I58" s="17"/>
      <c r="J58" s="17"/>
      <c r="K58" s="17"/>
      <c r="L58" s="17"/>
      <c r="M58" s="17"/>
      <c r="N58" s="17"/>
      <c r="O58" s="17"/>
      <c r="P58" s="17"/>
    </row>
    <row r="59" spans="1:16" ht="15.75" x14ac:dyDescent="0.25">
      <c r="A59" s="16" t="s">
        <v>74</v>
      </c>
      <c r="B59" s="17">
        <v>1000000</v>
      </c>
      <c r="C59" s="17">
        <v>1000000</v>
      </c>
      <c r="D59" s="17">
        <f t="shared" si="11"/>
        <v>0</v>
      </c>
      <c r="E59" s="17">
        <v>0</v>
      </c>
      <c r="F59" s="17">
        <v>0</v>
      </c>
      <c r="G59" s="17">
        <v>0</v>
      </c>
      <c r="H59" s="17"/>
      <c r="I59" s="17"/>
      <c r="J59" s="17"/>
      <c r="K59" s="17"/>
      <c r="L59" s="17"/>
      <c r="M59" s="17"/>
      <c r="N59" s="17"/>
      <c r="O59" s="17"/>
      <c r="P59" s="17"/>
    </row>
    <row r="60" spans="1:16" ht="31.5" x14ac:dyDescent="0.25">
      <c r="A60" s="16" t="s">
        <v>75</v>
      </c>
      <c r="B60" s="18">
        <v>0</v>
      </c>
      <c r="C60" s="18">
        <v>0</v>
      </c>
      <c r="D60" s="17">
        <f t="shared" si="11"/>
        <v>0</v>
      </c>
      <c r="E60" s="17">
        <v>0</v>
      </c>
      <c r="F60" s="17">
        <v>0</v>
      </c>
      <c r="G60" s="17">
        <v>0</v>
      </c>
      <c r="H60" s="17"/>
      <c r="I60" s="17"/>
      <c r="J60" s="17"/>
      <c r="K60" s="17"/>
      <c r="L60" s="17"/>
      <c r="M60" s="17"/>
      <c r="N60" s="17"/>
      <c r="O60" s="17"/>
      <c r="P60" s="17"/>
    </row>
    <row r="61" spans="1:16" ht="15.75" x14ac:dyDescent="0.25">
      <c r="A61" s="19" t="s">
        <v>76</v>
      </c>
      <c r="B61" s="14">
        <f>SUM(B62:B65)</f>
        <v>0</v>
      </c>
      <c r="C61" s="14">
        <f>SUM(C62:C65)</f>
        <v>0</v>
      </c>
      <c r="D61" s="20">
        <f t="shared" ref="D61:P61" si="12">SUM(D62:D65)</f>
        <v>0</v>
      </c>
      <c r="E61" s="20">
        <f t="shared" si="12"/>
        <v>0</v>
      </c>
      <c r="F61" s="14">
        <f t="shared" si="12"/>
        <v>0</v>
      </c>
      <c r="G61" s="14">
        <f t="shared" si="12"/>
        <v>0</v>
      </c>
      <c r="H61" s="14">
        <f t="shared" si="12"/>
        <v>0</v>
      </c>
      <c r="I61" s="14">
        <f t="shared" si="12"/>
        <v>0</v>
      </c>
      <c r="J61" s="14">
        <f t="shared" si="12"/>
        <v>0</v>
      </c>
      <c r="K61" s="14">
        <f t="shared" si="12"/>
        <v>0</v>
      </c>
      <c r="L61" s="14">
        <f t="shared" si="12"/>
        <v>0</v>
      </c>
      <c r="M61" s="14">
        <f t="shared" si="12"/>
        <v>0</v>
      </c>
      <c r="N61" s="14">
        <f t="shared" si="12"/>
        <v>0</v>
      </c>
      <c r="O61" s="14">
        <f t="shared" si="12"/>
        <v>0</v>
      </c>
      <c r="P61" s="14">
        <f t="shared" si="12"/>
        <v>0</v>
      </c>
    </row>
    <row r="62" spans="1:16" ht="15.75" x14ac:dyDescent="0.25">
      <c r="A62" s="16" t="s">
        <v>77</v>
      </c>
      <c r="B62" s="17">
        <v>0</v>
      </c>
      <c r="C62" s="17">
        <v>0</v>
      </c>
      <c r="D62" s="18">
        <f>SUM(E62:P62)</f>
        <v>0</v>
      </c>
      <c r="E62" s="18">
        <v>0</v>
      </c>
      <c r="F62" s="17">
        <v>0</v>
      </c>
      <c r="G62" s="17">
        <v>0</v>
      </c>
      <c r="H62" s="17"/>
      <c r="I62" s="17"/>
      <c r="J62" s="17"/>
      <c r="K62" s="17"/>
      <c r="L62" s="17"/>
      <c r="M62" s="17"/>
      <c r="N62" s="17"/>
      <c r="O62" s="17"/>
      <c r="P62" s="17"/>
    </row>
    <row r="63" spans="1:16" ht="15.75" x14ac:dyDescent="0.25">
      <c r="A63" s="16" t="s">
        <v>78</v>
      </c>
      <c r="B63" s="18">
        <v>0</v>
      </c>
      <c r="C63" s="18">
        <v>0</v>
      </c>
      <c r="D63" s="18">
        <f t="shared" ref="D63:D65" si="13">SUM(E63:P63)</f>
        <v>0</v>
      </c>
      <c r="E63" s="18">
        <v>0</v>
      </c>
      <c r="F63" s="17">
        <v>0</v>
      </c>
      <c r="G63" s="17">
        <v>0</v>
      </c>
      <c r="H63" s="17"/>
      <c r="I63" s="17"/>
      <c r="J63" s="17"/>
      <c r="K63" s="17"/>
      <c r="L63" s="17"/>
      <c r="M63" s="17"/>
      <c r="N63" s="17"/>
      <c r="O63" s="17"/>
      <c r="P63" s="17"/>
    </row>
    <row r="64" spans="1:16" ht="15.75" x14ac:dyDescent="0.25">
      <c r="A64" s="16" t="s">
        <v>79</v>
      </c>
      <c r="B64" s="18">
        <v>0</v>
      </c>
      <c r="C64" s="18">
        <v>0</v>
      </c>
      <c r="D64" s="18">
        <f t="shared" si="13"/>
        <v>0</v>
      </c>
      <c r="E64" s="18">
        <v>0</v>
      </c>
      <c r="F64" s="17">
        <v>0</v>
      </c>
      <c r="G64" s="17">
        <v>0</v>
      </c>
      <c r="H64" s="17"/>
      <c r="I64" s="17"/>
      <c r="J64" s="17"/>
      <c r="K64" s="17"/>
      <c r="L64" s="17"/>
      <c r="M64" s="17"/>
      <c r="N64" s="17"/>
      <c r="O64" s="17"/>
      <c r="P64" s="17"/>
    </row>
    <row r="65" spans="1:23" ht="31.5" x14ac:dyDescent="0.25">
      <c r="A65" s="16" t="s">
        <v>80</v>
      </c>
      <c r="B65" s="18">
        <v>0</v>
      </c>
      <c r="C65" s="18">
        <v>0</v>
      </c>
      <c r="D65" s="18">
        <f t="shared" si="13"/>
        <v>0</v>
      </c>
      <c r="E65" s="18">
        <v>0</v>
      </c>
      <c r="F65" s="17">
        <v>0</v>
      </c>
      <c r="G65" s="17">
        <v>0</v>
      </c>
      <c r="H65" s="17"/>
      <c r="I65" s="17"/>
      <c r="J65" s="17"/>
      <c r="K65" s="17"/>
      <c r="L65" s="17"/>
      <c r="M65" s="17"/>
      <c r="N65" s="17"/>
      <c r="O65" s="17"/>
      <c r="P65" s="17"/>
    </row>
    <row r="66" spans="1:23" ht="15.75" x14ac:dyDescent="0.25">
      <c r="A66" s="19" t="s">
        <v>81</v>
      </c>
      <c r="B66" s="20">
        <f>SUM(B67:B68)</f>
        <v>0</v>
      </c>
      <c r="C66" s="20">
        <f>SUM(C67:C68)</f>
        <v>0</v>
      </c>
      <c r="D66" s="20">
        <f t="shared" ref="D66:K66" si="14">SUM(D67:D68)</f>
        <v>0</v>
      </c>
      <c r="E66" s="20">
        <f t="shared" si="14"/>
        <v>0</v>
      </c>
      <c r="F66" s="14">
        <f t="shared" si="14"/>
        <v>0</v>
      </c>
      <c r="G66" s="14">
        <f t="shared" si="14"/>
        <v>0</v>
      </c>
      <c r="H66" s="14">
        <f t="shared" si="14"/>
        <v>0</v>
      </c>
      <c r="I66" s="14">
        <f t="shared" si="14"/>
        <v>0</v>
      </c>
      <c r="J66" s="14">
        <f t="shared" si="14"/>
        <v>0</v>
      </c>
      <c r="K66" s="14">
        <f t="shared" si="14"/>
        <v>0</v>
      </c>
      <c r="L66" s="14">
        <f>SUM(L67:L68)</f>
        <v>0</v>
      </c>
      <c r="M66" s="14">
        <f>SUM(M67:M68)</f>
        <v>0</v>
      </c>
      <c r="N66" s="14">
        <f>SUM(N67:N68)</f>
        <v>0</v>
      </c>
      <c r="O66" s="14">
        <f>SUM(O67:O68)</f>
        <v>0</v>
      </c>
      <c r="P66" s="14">
        <f>SUM(P67:P68)</f>
        <v>0</v>
      </c>
    </row>
    <row r="67" spans="1:23" ht="15.75" x14ac:dyDescent="0.25">
      <c r="A67" s="16" t="s">
        <v>82</v>
      </c>
      <c r="B67" s="18">
        <v>0</v>
      </c>
      <c r="C67" s="18">
        <v>0</v>
      </c>
      <c r="D67" s="18">
        <f>SUM(E67:P67)</f>
        <v>0</v>
      </c>
      <c r="E67" s="18">
        <v>0</v>
      </c>
      <c r="F67" s="17">
        <v>0</v>
      </c>
      <c r="G67" s="17">
        <v>0</v>
      </c>
      <c r="H67" s="17"/>
      <c r="I67" s="17"/>
      <c r="J67" s="17"/>
      <c r="K67" s="17"/>
      <c r="L67" s="17"/>
      <c r="M67" s="17"/>
      <c r="N67" s="17"/>
      <c r="O67" s="17"/>
      <c r="P67" s="17"/>
    </row>
    <row r="68" spans="1:23" ht="15.75" x14ac:dyDescent="0.25">
      <c r="A68" s="16" t="s">
        <v>83</v>
      </c>
      <c r="B68" s="18">
        <v>0</v>
      </c>
      <c r="C68" s="18">
        <v>0</v>
      </c>
      <c r="D68" s="18">
        <f>SUM(E68:P68)</f>
        <v>0</v>
      </c>
      <c r="E68" s="18">
        <v>0</v>
      </c>
      <c r="F68" s="17">
        <v>0</v>
      </c>
      <c r="G68" s="17">
        <v>0</v>
      </c>
      <c r="H68" s="17"/>
      <c r="I68" s="17"/>
      <c r="J68" s="17"/>
      <c r="K68" s="17"/>
      <c r="L68" s="17"/>
      <c r="M68" s="17"/>
      <c r="N68" s="17"/>
      <c r="O68" s="17"/>
      <c r="P68" s="17"/>
    </row>
    <row r="69" spans="1:23" ht="15.75" x14ac:dyDescent="0.25">
      <c r="A69" s="19" t="s">
        <v>84</v>
      </c>
      <c r="B69" s="20">
        <f>SUM(B70:B72)</f>
        <v>0</v>
      </c>
      <c r="C69" s="20">
        <f>SUM(C70:C72)</f>
        <v>0</v>
      </c>
      <c r="D69" s="20">
        <f t="shared" ref="D69:P69" si="15">SUM(D70:D72)</f>
        <v>0</v>
      </c>
      <c r="E69" s="20">
        <f t="shared" si="15"/>
        <v>0</v>
      </c>
      <c r="F69" s="20">
        <f t="shared" si="15"/>
        <v>0</v>
      </c>
      <c r="G69" s="20">
        <f>SUM(G70:G72)</f>
        <v>0</v>
      </c>
      <c r="H69" s="20">
        <f t="shared" si="15"/>
        <v>0</v>
      </c>
      <c r="I69" s="20">
        <f t="shared" si="15"/>
        <v>0</v>
      </c>
      <c r="J69" s="20">
        <f t="shared" si="15"/>
        <v>0</v>
      </c>
      <c r="K69" s="20">
        <f t="shared" si="15"/>
        <v>0</v>
      </c>
      <c r="L69" s="20">
        <f t="shared" si="15"/>
        <v>0</v>
      </c>
      <c r="M69" s="20">
        <f t="shared" si="15"/>
        <v>0</v>
      </c>
      <c r="N69" s="20">
        <f t="shared" si="15"/>
        <v>0</v>
      </c>
      <c r="O69" s="20">
        <f t="shared" si="15"/>
        <v>0</v>
      </c>
      <c r="P69" s="20">
        <f t="shared" si="15"/>
        <v>0</v>
      </c>
    </row>
    <row r="70" spans="1:23" ht="15.75" x14ac:dyDescent="0.25">
      <c r="A70" s="16" t="s">
        <v>85</v>
      </c>
      <c r="B70" s="18">
        <v>0</v>
      </c>
      <c r="C70" s="18">
        <v>0</v>
      </c>
      <c r="D70" s="18">
        <f>SUM(E70:P70)</f>
        <v>0</v>
      </c>
      <c r="E70" s="18">
        <v>0</v>
      </c>
      <c r="F70" s="18">
        <v>0</v>
      </c>
      <c r="G70" s="18">
        <v>0</v>
      </c>
      <c r="H70" s="18"/>
      <c r="I70" s="18"/>
      <c r="J70" s="18"/>
      <c r="K70" s="18"/>
      <c r="L70" s="18"/>
      <c r="M70" s="18"/>
      <c r="N70" s="18"/>
      <c r="O70" s="18"/>
      <c r="P70" s="18"/>
    </row>
    <row r="71" spans="1:23" ht="15.75" x14ac:dyDescent="0.25">
      <c r="A71" s="16" t="s">
        <v>86</v>
      </c>
      <c r="B71" s="18">
        <v>0</v>
      </c>
      <c r="C71" s="18">
        <v>0</v>
      </c>
      <c r="D71" s="18">
        <f t="shared" ref="D71:D72" si="16">SUM(E71:P71)</f>
        <v>0</v>
      </c>
      <c r="E71" s="18">
        <v>0</v>
      </c>
      <c r="F71" s="18">
        <v>0</v>
      </c>
      <c r="G71" s="18">
        <v>0</v>
      </c>
      <c r="H71" s="18"/>
      <c r="I71" s="18"/>
      <c r="J71" s="18"/>
      <c r="K71" s="18"/>
      <c r="L71" s="18"/>
      <c r="M71" s="18"/>
      <c r="N71" s="18"/>
      <c r="O71" s="18"/>
      <c r="P71" s="18"/>
    </row>
    <row r="72" spans="1:23" ht="15.75" x14ac:dyDescent="0.25">
      <c r="A72" s="21" t="s">
        <v>87</v>
      </c>
      <c r="B72" s="22">
        <v>0</v>
      </c>
      <c r="C72" s="22">
        <v>0</v>
      </c>
      <c r="D72" s="18">
        <f t="shared" si="16"/>
        <v>0</v>
      </c>
      <c r="E72" s="22">
        <v>0</v>
      </c>
      <c r="F72" s="22">
        <v>0</v>
      </c>
      <c r="G72" s="22">
        <v>0</v>
      </c>
      <c r="H72" s="22"/>
      <c r="I72" s="22"/>
      <c r="J72" s="18"/>
      <c r="K72" s="18"/>
      <c r="L72" s="18"/>
      <c r="M72" s="18"/>
      <c r="N72" s="18"/>
      <c r="O72" s="18"/>
      <c r="P72" s="18"/>
    </row>
    <row r="73" spans="1:23" ht="15.75" x14ac:dyDescent="0.25">
      <c r="A73" s="23" t="s">
        <v>88</v>
      </c>
      <c r="B73" s="24">
        <f>SUM(B9+B15+B25+B35+B43+B51+B61+B66+B69)</f>
        <v>597063479</v>
      </c>
      <c r="C73" s="24">
        <f>SUM(C9+C15+C25+C35+C43+C51+C61+C66+C69)</f>
        <v>597063479</v>
      </c>
      <c r="D73" s="24">
        <f t="shared" ref="D73:P73" si="17">SUM(D9+D15+D25+D35+D43+D51+D66+D70)</f>
        <v>130005373.15000001</v>
      </c>
      <c r="E73" s="24">
        <f t="shared" si="17"/>
        <v>24057105.68</v>
      </c>
      <c r="F73" s="24">
        <f t="shared" si="17"/>
        <v>62131079.700000003</v>
      </c>
      <c r="G73" s="24">
        <f t="shared" si="17"/>
        <v>43817187.769999996</v>
      </c>
      <c r="H73" s="24">
        <f t="shared" si="17"/>
        <v>0</v>
      </c>
      <c r="I73" s="24">
        <f t="shared" si="17"/>
        <v>0</v>
      </c>
      <c r="J73" s="24">
        <f t="shared" si="17"/>
        <v>0</v>
      </c>
      <c r="K73" s="24">
        <f t="shared" si="17"/>
        <v>0</v>
      </c>
      <c r="L73" s="24">
        <f t="shared" si="17"/>
        <v>0</v>
      </c>
      <c r="M73" s="24">
        <f t="shared" si="17"/>
        <v>0</v>
      </c>
      <c r="N73" s="24">
        <f t="shared" si="17"/>
        <v>0</v>
      </c>
      <c r="O73" s="24">
        <f t="shared" si="17"/>
        <v>0</v>
      </c>
      <c r="P73" s="24">
        <f t="shared" si="17"/>
        <v>0</v>
      </c>
    </row>
    <row r="74" spans="1:23" ht="15.75" x14ac:dyDescent="0.25">
      <c r="A74" s="25" t="s">
        <v>89</v>
      </c>
      <c r="B74" s="26">
        <v>0</v>
      </c>
      <c r="C74" s="26">
        <v>0</v>
      </c>
      <c r="D74" s="26">
        <f t="shared" ref="D74:G74" si="18">SUM(D75+D78+D81)</f>
        <v>0</v>
      </c>
      <c r="E74" s="26">
        <f t="shared" si="18"/>
        <v>0</v>
      </c>
      <c r="F74" s="26">
        <f t="shared" si="18"/>
        <v>0</v>
      </c>
      <c r="G74" s="26">
        <f t="shared" si="18"/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</row>
    <row r="75" spans="1:23" ht="15.75" x14ac:dyDescent="0.25">
      <c r="A75" s="27" t="s">
        <v>90</v>
      </c>
      <c r="B75" s="28">
        <v>0</v>
      </c>
      <c r="C75" s="28">
        <f>SUM(C76:C77)</f>
        <v>0</v>
      </c>
      <c r="D75" s="28">
        <f t="shared" ref="D75:G75" si="19">SUM(D76:D77)</f>
        <v>0</v>
      </c>
      <c r="E75" s="28">
        <f t="shared" si="19"/>
        <v>0</v>
      </c>
      <c r="F75" s="14">
        <f t="shared" si="19"/>
        <v>0</v>
      </c>
      <c r="G75" s="14">
        <f t="shared" si="19"/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/>
      <c r="R75" s="14"/>
      <c r="S75" s="14"/>
      <c r="T75" s="14"/>
      <c r="U75" s="14"/>
      <c r="V75" s="14"/>
      <c r="W75" s="14"/>
    </row>
    <row r="76" spans="1:23" ht="15.75" x14ac:dyDescent="0.25">
      <c r="A76" s="16" t="s">
        <v>91</v>
      </c>
      <c r="B76" s="18">
        <v>0</v>
      </c>
      <c r="C76" s="18">
        <v>0</v>
      </c>
      <c r="D76" s="18">
        <f t="shared" ref="D76:E77" si="20">SUM(E76:P76)</f>
        <v>0</v>
      </c>
      <c r="E76" s="18">
        <f t="shared" si="20"/>
        <v>0</v>
      </c>
      <c r="F76" s="17">
        <v>0</v>
      </c>
      <c r="G76" s="17">
        <v>0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17">
        <v>0</v>
      </c>
      <c r="O76" s="17">
        <v>0</v>
      </c>
      <c r="P76" s="17">
        <v>0</v>
      </c>
    </row>
    <row r="77" spans="1:23" ht="15.75" x14ac:dyDescent="0.25">
      <c r="A77" s="16" t="s">
        <v>92</v>
      </c>
      <c r="B77" s="18">
        <v>0</v>
      </c>
      <c r="C77" s="18">
        <v>0</v>
      </c>
      <c r="D77" s="18">
        <f t="shared" si="20"/>
        <v>0</v>
      </c>
      <c r="E77" s="18">
        <f t="shared" si="20"/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7">
        <v>0</v>
      </c>
    </row>
    <row r="78" spans="1:23" ht="15.75" x14ac:dyDescent="0.25">
      <c r="A78" s="19" t="s">
        <v>93</v>
      </c>
      <c r="B78" s="20">
        <v>0</v>
      </c>
      <c r="C78" s="20">
        <f>SUM(C79:C80)</f>
        <v>0</v>
      </c>
      <c r="D78" s="20">
        <f>SUM(D79:D80)</f>
        <v>0</v>
      </c>
      <c r="E78" s="20">
        <f t="shared" ref="E78:P78" si="21">SUM(E79:E80)</f>
        <v>0</v>
      </c>
      <c r="F78" s="14">
        <f t="shared" si="21"/>
        <v>0</v>
      </c>
      <c r="G78" s="14">
        <f t="shared" si="21"/>
        <v>0</v>
      </c>
      <c r="H78" s="14">
        <f t="shared" si="21"/>
        <v>0</v>
      </c>
      <c r="I78" s="14">
        <f t="shared" si="21"/>
        <v>0</v>
      </c>
      <c r="J78" s="14">
        <f t="shared" si="21"/>
        <v>0</v>
      </c>
      <c r="K78" s="14">
        <f t="shared" si="21"/>
        <v>0</v>
      </c>
      <c r="L78" s="14">
        <f t="shared" si="21"/>
        <v>0</v>
      </c>
      <c r="M78" s="14">
        <f t="shared" si="21"/>
        <v>0</v>
      </c>
      <c r="N78" s="14">
        <f t="shared" si="21"/>
        <v>0</v>
      </c>
      <c r="O78" s="14">
        <f t="shared" si="21"/>
        <v>0</v>
      </c>
      <c r="P78" s="14">
        <f t="shared" si="21"/>
        <v>0</v>
      </c>
    </row>
    <row r="79" spans="1:23" ht="15.75" x14ac:dyDescent="0.25">
      <c r="A79" s="16" t="s">
        <v>94</v>
      </c>
      <c r="B79" s="18">
        <v>0</v>
      </c>
      <c r="C79" s="18">
        <v>0</v>
      </c>
      <c r="D79" s="18">
        <f t="shared" ref="D79:D80" si="22">SUM(E79:P79)</f>
        <v>0</v>
      </c>
      <c r="E79" s="18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17">
        <v>0</v>
      </c>
    </row>
    <row r="80" spans="1:23" ht="15.75" x14ac:dyDescent="0.25">
      <c r="A80" s="16" t="s">
        <v>95</v>
      </c>
      <c r="B80" s="18">
        <v>0</v>
      </c>
      <c r="C80" s="18">
        <v>0</v>
      </c>
      <c r="D80" s="18">
        <f t="shared" si="22"/>
        <v>0</v>
      </c>
      <c r="E80" s="18">
        <v>0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7">
        <v>0</v>
      </c>
    </row>
    <row r="81" spans="1:16" ht="15.75" x14ac:dyDescent="0.25">
      <c r="A81" s="19" t="s">
        <v>96</v>
      </c>
      <c r="B81" s="20">
        <v>0</v>
      </c>
      <c r="C81" s="20">
        <f>SUM(C82)</f>
        <v>0</v>
      </c>
      <c r="D81" s="20">
        <f>+D82</f>
        <v>0</v>
      </c>
      <c r="E81" s="20">
        <f t="shared" ref="E81" si="23">+E82</f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</row>
    <row r="82" spans="1:16" ht="15.75" x14ac:dyDescent="0.25">
      <c r="A82" s="21" t="s">
        <v>97</v>
      </c>
      <c r="B82" s="22">
        <v>0</v>
      </c>
      <c r="C82" s="22">
        <v>0</v>
      </c>
      <c r="D82" s="22">
        <f t="shared" ref="D82" si="24">SUM(E82:P82)</f>
        <v>0</v>
      </c>
      <c r="E82" s="22">
        <v>0</v>
      </c>
      <c r="F82" s="17">
        <v>0</v>
      </c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7">
        <v>0</v>
      </c>
    </row>
    <row r="83" spans="1:16" ht="15.75" x14ac:dyDescent="0.25">
      <c r="A83" s="23" t="s">
        <v>98</v>
      </c>
      <c r="B83" s="29">
        <v>0</v>
      </c>
      <c r="C83" s="29">
        <v>0</v>
      </c>
      <c r="D83" s="29">
        <f>SUM(D75+D78+D81)</f>
        <v>0</v>
      </c>
      <c r="E83" s="29">
        <f t="shared" ref="E83:K83" si="25">SUM(E75+E78+E81)</f>
        <v>0</v>
      </c>
      <c r="F83" s="29">
        <f t="shared" si="25"/>
        <v>0</v>
      </c>
      <c r="G83" s="29">
        <f t="shared" si="25"/>
        <v>0</v>
      </c>
      <c r="H83" s="29">
        <f t="shared" si="25"/>
        <v>0</v>
      </c>
      <c r="I83" s="29">
        <f t="shared" si="25"/>
        <v>0</v>
      </c>
      <c r="J83" s="29">
        <f t="shared" si="25"/>
        <v>0</v>
      </c>
      <c r="K83" s="29">
        <f t="shared" si="25"/>
        <v>0</v>
      </c>
      <c r="L83" s="29">
        <f>SUM(L75+L78+L81)</f>
        <v>0</v>
      </c>
      <c r="M83" s="29">
        <f>SUM(M75+M78+M81)</f>
        <v>0</v>
      </c>
      <c r="N83" s="29">
        <f>SUM(N75+N78+N81)</f>
        <v>0</v>
      </c>
      <c r="O83" s="29">
        <f>SUM(O75+O78+O81)</f>
        <v>0</v>
      </c>
      <c r="P83" s="29">
        <f>SUM(P75+P78+P81)</f>
        <v>0</v>
      </c>
    </row>
    <row r="84" spans="1:16" ht="15.75" x14ac:dyDescent="0.25">
      <c r="A84" s="30" t="s">
        <v>99</v>
      </c>
      <c r="B84" s="31">
        <f>SUM(B73:B83)</f>
        <v>597063479</v>
      </c>
      <c r="C84" s="31">
        <f>SUM(C73:C83)</f>
        <v>597063479</v>
      </c>
      <c r="D84" s="31">
        <f>SUM(D73+D83)</f>
        <v>130005373.15000001</v>
      </c>
      <c r="E84" s="31">
        <f t="shared" ref="E84:P84" si="26">SUM(E73+E83)</f>
        <v>24057105.68</v>
      </c>
      <c r="F84" s="31">
        <f t="shared" si="26"/>
        <v>62131079.700000003</v>
      </c>
      <c r="G84" s="31">
        <f t="shared" si="26"/>
        <v>43817187.769999996</v>
      </c>
      <c r="H84" s="31">
        <f t="shared" si="26"/>
        <v>0</v>
      </c>
      <c r="I84" s="31">
        <f t="shared" si="26"/>
        <v>0</v>
      </c>
      <c r="J84" s="31">
        <f t="shared" si="26"/>
        <v>0</v>
      </c>
      <c r="K84" s="31">
        <f t="shared" si="26"/>
        <v>0</v>
      </c>
      <c r="L84" s="31">
        <f t="shared" si="26"/>
        <v>0</v>
      </c>
      <c r="M84" s="31">
        <f t="shared" si="26"/>
        <v>0</v>
      </c>
      <c r="N84" s="31">
        <f t="shared" si="26"/>
        <v>0</v>
      </c>
      <c r="O84" s="31">
        <f t="shared" si="26"/>
        <v>0</v>
      </c>
      <c r="P84" s="31">
        <f t="shared" si="26"/>
        <v>0</v>
      </c>
    </row>
    <row r="85" spans="1:16" x14ac:dyDescent="0.25">
      <c r="A85" t="s">
        <v>110</v>
      </c>
      <c r="B85" s="42"/>
      <c r="C85" s="42"/>
    </row>
    <row r="86" spans="1:16" x14ac:dyDescent="0.25">
      <c r="A86" t="s">
        <v>124</v>
      </c>
      <c r="B86" s="43"/>
      <c r="C86" s="43"/>
      <c r="D86" s="32"/>
    </row>
    <row r="87" spans="1:16" x14ac:dyDescent="0.25">
      <c r="A87" t="s">
        <v>125</v>
      </c>
      <c r="B87" s="42"/>
      <c r="C87" s="42"/>
      <c r="D87" s="33"/>
    </row>
    <row r="88" spans="1:16" ht="28.5" customHeight="1" x14ac:dyDescent="0.3">
      <c r="A88" s="41" t="s">
        <v>100</v>
      </c>
      <c r="B88" s="42"/>
      <c r="C88" s="42"/>
      <c r="D88" s="33"/>
    </row>
    <row r="89" spans="1:16" x14ac:dyDescent="0.25">
      <c r="A89" s="35" t="s">
        <v>111</v>
      </c>
      <c r="B89" s="43"/>
      <c r="C89" s="43"/>
      <c r="D89" s="32"/>
    </row>
    <row r="90" spans="1:16" ht="30" x14ac:dyDescent="0.25">
      <c r="A90" s="34" t="s">
        <v>112</v>
      </c>
      <c r="B90" s="42"/>
      <c r="C90" s="42"/>
      <c r="D90" s="34"/>
    </row>
    <row r="91" spans="1:16" x14ac:dyDescent="0.25">
      <c r="A91" s="35" t="s">
        <v>113</v>
      </c>
      <c r="B91" s="42"/>
      <c r="C91" s="42"/>
      <c r="D91" s="33"/>
    </row>
    <row r="92" spans="1:16" x14ac:dyDescent="0.25">
      <c r="A92" s="35" t="s">
        <v>117</v>
      </c>
      <c r="B92"/>
      <c r="C92"/>
      <c r="D92" s="36"/>
    </row>
    <row r="93" spans="1:16" x14ac:dyDescent="0.25">
      <c r="A93" s="35" t="s">
        <v>118</v>
      </c>
      <c r="B93"/>
      <c r="C93"/>
      <c r="D93" s="33"/>
    </row>
    <row r="94" spans="1:16" x14ac:dyDescent="0.25">
      <c r="A94" s="35"/>
      <c r="B94"/>
      <c r="C94"/>
      <c r="D94" s="33"/>
    </row>
    <row r="95" spans="1:16" x14ac:dyDescent="0.25">
      <c r="A95" s="35"/>
      <c r="B95"/>
      <c r="C95"/>
      <c r="D95" s="33"/>
    </row>
    <row r="96" spans="1:16" x14ac:dyDescent="0.25">
      <c r="A96" s="35"/>
      <c r="B96"/>
      <c r="C96"/>
      <c r="D96" s="33"/>
    </row>
    <row r="97" spans="1:16" x14ac:dyDescent="0.25">
      <c r="A97" s="37" t="s">
        <v>121</v>
      </c>
      <c r="B97" s="37"/>
      <c r="C97" s="37"/>
      <c r="D97" s="37"/>
      <c r="E97" s="53" t="s">
        <v>114</v>
      </c>
      <c r="F97" s="53"/>
      <c r="G97" s="53"/>
      <c r="H97" s="38"/>
      <c r="I97" s="38"/>
      <c r="J97" s="38"/>
      <c r="K97" s="38"/>
      <c r="L97" s="38"/>
      <c r="M97" s="46" t="s">
        <v>102</v>
      </c>
      <c r="N97" s="46"/>
      <c r="O97" s="46"/>
      <c r="P97" s="46"/>
    </row>
    <row r="98" spans="1:16" x14ac:dyDescent="0.25">
      <c r="A98" s="37" t="s">
        <v>103</v>
      </c>
      <c r="B98" s="37"/>
      <c r="C98" s="37"/>
      <c r="D98" s="37"/>
      <c r="E98" s="53" t="s">
        <v>123</v>
      </c>
      <c r="F98" s="53"/>
      <c r="G98" s="53"/>
      <c r="H98" s="37"/>
      <c r="J98" s="37"/>
      <c r="K98" s="37"/>
      <c r="L98" s="37"/>
      <c r="M98" s="47" t="s">
        <v>104</v>
      </c>
      <c r="N98" s="47"/>
      <c r="O98" s="47"/>
      <c r="P98" s="47"/>
    </row>
    <row r="99" spans="1:16" x14ac:dyDescent="0.25">
      <c r="A99" s="37" t="s">
        <v>105</v>
      </c>
      <c r="B99" s="37"/>
      <c r="C99" s="37"/>
      <c r="D99" s="37"/>
      <c r="E99" s="53" t="s">
        <v>122</v>
      </c>
      <c r="F99" s="53"/>
      <c r="G99" s="53"/>
      <c r="H99" s="37"/>
      <c r="J99" s="37"/>
      <c r="K99" s="37"/>
      <c r="L99" s="37"/>
      <c r="M99" s="47" t="s">
        <v>106</v>
      </c>
      <c r="N99" s="47"/>
      <c r="O99" s="47"/>
      <c r="P99" s="47"/>
    </row>
    <row r="100" spans="1:16" x14ac:dyDescent="0.25">
      <c r="F100" s="39"/>
    </row>
    <row r="102" spans="1:16" x14ac:dyDescent="0.25">
      <c r="A102" s="46" t="s">
        <v>107</v>
      </c>
      <c r="B102" s="46"/>
      <c r="C102" s="46"/>
      <c r="D102" s="46"/>
      <c r="E102" s="46"/>
      <c r="F102" s="46"/>
      <c r="G102" s="46"/>
      <c r="H102" s="38"/>
      <c r="I102" s="38"/>
      <c r="J102" s="38"/>
      <c r="K102" s="38"/>
      <c r="L102" s="38"/>
      <c r="M102" s="38"/>
    </row>
    <row r="103" spans="1:16" x14ac:dyDescent="0.25">
      <c r="A103" s="44" t="s">
        <v>108</v>
      </c>
      <c r="B103" s="44"/>
      <c r="C103" s="44"/>
      <c r="D103" s="44"/>
      <c r="E103" s="44"/>
      <c r="F103" s="44"/>
      <c r="G103" s="44"/>
      <c r="H103" s="40"/>
      <c r="I103" s="40"/>
      <c r="J103" s="40"/>
      <c r="K103" s="40"/>
      <c r="L103" s="40"/>
      <c r="M103" s="40"/>
    </row>
    <row r="104" spans="1:16" x14ac:dyDescent="0.25">
      <c r="A104" s="44" t="s">
        <v>109</v>
      </c>
      <c r="B104" s="44"/>
      <c r="C104" s="44"/>
      <c r="D104" s="44"/>
      <c r="E104" s="44"/>
      <c r="F104" s="44"/>
      <c r="G104" s="44"/>
      <c r="H104" s="40"/>
      <c r="I104" s="40"/>
      <c r="J104" s="40"/>
      <c r="K104" s="40"/>
      <c r="L104" s="40"/>
      <c r="M104" s="40"/>
    </row>
  </sheetData>
  <sheetProtection algorithmName="SHA-512" hashValue="gReZNL9bMejOcYx0KZgvxgSrgzQeCv1BuA3F3wgAflrGuvUBTEeFBOqX598ftwfCTx4ukqwKU86lsnFZkBczQw==" saltValue="RMwZu3M1HIxVyv/QLICabw==" spinCount="100000" sheet="1" formatCells="0" formatColumns="0" formatRows="0" insertColumns="0" insertRows="0" insertHyperlinks="0" deleteColumns="0" deleteRows="0" sort="0" autoFilter="0" pivotTables="0"/>
  <mergeCells count="20">
    <mergeCell ref="A1:G1"/>
    <mergeCell ref="A2:G2"/>
    <mergeCell ref="A3:G3"/>
    <mergeCell ref="A4:G4"/>
    <mergeCell ref="A5:G5"/>
    <mergeCell ref="N6:O6"/>
    <mergeCell ref="M97:P97"/>
    <mergeCell ref="A102:G102"/>
    <mergeCell ref="A103:G103"/>
    <mergeCell ref="A104:G104"/>
    <mergeCell ref="E97:G97"/>
    <mergeCell ref="M98:P98"/>
    <mergeCell ref="M99:P99"/>
    <mergeCell ref="E98:G98"/>
    <mergeCell ref="E99:G99"/>
    <mergeCell ref="B6:C6"/>
    <mergeCell ref="D6:G6"/>
    <mergeCell ref="H6:I6"/>
    <mergeCell ref="J6:K6"/>
    <mergeCell ref="L6:M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C070F-3E94-410D-B1FB-02A5ABC8BE4F}">
  <sheetPr>
    <pageSetUpPr fitToPage="1"/>
  </sheetPr>
  <dimension ref="A1:W104"/>
  <sheetViews>
    <sheetView zoomScaleNormal="100" workbookViewId="0">
      <selection activeCell="A13" sqref="A13"/>
    </sheetView>
  </sheetViews>
  <sheetFormatPr baseColWidth="10" defaultColWidth="14.7109375" defaultRowHeight="15" x14ac:dyDescent="0.25"/>
  <cols>
    <col min="1" max="1" width="84.85546875" style="15" bestFit="1" customWidth="1"/>
    <col min="2" max="8" width="15.5703125" style="15" customWidth="1"/>
    <col min="9" max="16" width="0" style="15" hidden="1" customWidth="1"/>
    <col min="17" max="16384" width="14.7109375" style="15"/>
  </cols>
  <sheetData>
    <row r="1" spans="1:16" s="1" customFormat="1" ht="23.25" x14ac:dyDescent="0.25">
      <c r="A1" s="48" t="s">
        <v>0</v>
      </c>
      <c r="B1" s="48"/>
      <c r="C1" s="48"/>
      <c r="D1" s="48"/>
      <c r="E1" s="48"/>
      <c r="F1" s="48"/>
      <c r="G1" s="48"/>
      <c r="H1" s="48"/>
    </row>
    <row r="2" spans="1:16" s="1" customFormat="1" ht="23.25" x14ac:dyDescent="0.25">
      <c r="A2" s="48" t="s">
        <v>1</v>
      </c>
      <c r="B2" s="48"/>
      <c r="C2" s="48"/>
      <c r="D2" s="48"/>
      <c r="E2" s="48"/>
      <c r="F2" s="48"/>
      <c r="G2" s="48"/>
      <c r="H2" s="48"/>
    </row>
    <row r="3" spans="1:16" s="2" customFormat="1" ht="23.25" x14ac:dyDescent="0.25">
      <c r="A3" s="48" t="s">
        <v>2</v>
      </c>
      <c r="B3" s="48"/>
      <c r="C3" s="48"/>
      <c r="D3" s="48"/>
      <c r="E3" s="48"/>
      <c r="F3" s="48"/>
      <c r="G3" s="48"/>
      <c r="H3" s="48"/>
      <c r="I3" s="1"/>
      <c r="J3" s="1"/>
      <c r="K3" s="1"/>
      <c r="L3" s="1"/>
      <c r="M3" s="1"/>
      <c r="N3" s="1"/>
      <c r="O3" s="1"/>
      <c r="P3" s="1"/>
    </row>
    <row r="4" spans="1:16" s="2" customFormat="1" ht="23.25" x14ac:dyDescent="0.25">
      <c r="A4" s="48" t="s">
        <v>3</v>
      </c>
      <c r="B4" s="48"/>
      <c r="C4" s="48"/>
      <c r="D4" s="48"/>
      <c r="E4" s="48"/>
      <c r="F4" s="48"/>
      <c r="G4" s="48"/>
      <c r="H4" s="48"/>
      <c r="I4" s="1"/>
      <c r="J4" s="1"/>
      <c r="K4" s="1"/>
      <c r="L4" s="1"/>
      <c r="M4" s="1"/>
      <c r="N4" s="1"/>
      <c r="O4" s="1"/>
      <c r="P4" s="1"/>
    </row>
    <row r="5" spans="1:16" s="2" customFormat="1" ht="23.25" x14ac:dyDescent="0.25">
      <c r="A5" s="49" t="s">
        <v>4</v>
      </c>
      <c r="B5" s="49"/>
      <c r="C5" s="49"/>
      <c r="D5" s="49"/>
      <c r="E5" s="49"/>
      <c r="F5" s="49"/>
      <c r="G5" s="49"/>
      <c r="H5" s="49"/>
      <c r="I5" s="3"/>
      <c r="J5" s="3"/>
      <c r="K5" s="3"/>
      <c r="L5" s="3"/>
      <c r="M5" s="3"/>
      <c r="N5" s="3"/>
      <c r="O5" s="3"/>
      <c r="P5" s="3"/>
    </row>
    <row r="6" spans="1:16" s="6" customFormat="1" ht="15.75" customHeight="1" x14ac:dyDescent="0.25">
      <c r="A6" s="4"/>
      <c r="B6" s="45" t="s">
        <v>5</v>
      </c>
      <c r="C6" s="45"/>
      <c r="D6" s="50" t="s">
        <v>6</v>
      </c>
      <c r="E6" s="51"/>
      <c r="F6" s="51"/>
      <c r="G6" s="51"/>
      <c r="H6" s="51"/>
      <c r="I6" s="52"/>
      <c r="J6" s="45"/>
      <c r="K6" s="45"/>
      <c r="L6" s="45"/>
      <c r="M6" s="45"/>
      <c r="N6" s="45"/>
      <c r="O6" s="45"/>
      <c r="P6" s="5"/>
    </row>
    <row r="7" spans="1:16" s="6" customFormat="1" ht="15.75" customHeight="1" x14ac:dyDescent="0.25">
      <c r="A7" s="7" t="s">
        <v>7</v>
      </c>
      <c r="B7" s="8" t="s">
        <v>8</v>
      </c>
      <c r="C7" s="9" t="s">
        <v>9</v>
      </c>
      <c r="D7" s="8" t="s">
        <v>10</v>
      </c>
      <c r="E7" s="8" t="s">
        <v>11</v>
      </c>
      <c r="F7" s="8" t="s">
        <v>12</v>
      </c>
      <c r="G7" s="8" t="s">
        <v>13</v>
      </c>
      <c r="H7" s="8" t="s">
        <v>14</v>
      </c>
      <c r="I7" s="8" t="s">
        <v>15</v>
      </c>
      <c r="J7" s="8" t="s">
        <v>16</v>
      </c>
      <c r="K7" s="10" t="s">
        <v>17</v>
      </c>
      <c r="L7" s="10" t="s">
        <v>18</v>
      </c>
      <c r="M7" s="10" t="s">
        <v>19</v>
      </c>
      <c r="N7" s="10" t="s">
        <v>20</v>
      </c>
      <c r="O7" s="10" t="s">
        <v>21</v>
      </c>
      <c r="P7" s="10" t="s">
        <v>22</v>
      </c>
    </row>
    <row r="8" spans="1:16" s="12" customFormat="1" ht="15.75" x14ac:dyDescent="0.25">
      <c r="A8" s="11" t="s">
        <v>23</v>
      </c>
      <c r="B8" s="11"/>
      <c r="C8" s="11"/>
      <c r="D8" s="11"/>
      <c r="E8" s="11"/>
    </row>
    <row r="9" spans="1:16" ht="15.75" x14ac:dyDescent="0.25">
      <c r="A9" s="13" t="s">
        <v>24</v>
      </c>
      <c r="B9" s="14">
        <f>SUM(B10:B14)</f>
        <v>511608753</v>
      </c>
      <c r="C9" s="14">
        <f>SUM(C10:C14)</f>
        <v>511608753</v>
      </c>
      <c r="D9" s="14">
        <f>SUM(D10:D14)</f>
        <v>164298793.35999998</v>
      </c>
      <c r="E9" s="14">
        <f t="shared" ref="E9:P9" si="0">SUM(E10:E14)</f>
        <v>23353784.719999999</v>
      </c>
      <c r="F9" s="14">
        <f t="shared" si="0"/>
        <v>49202357.980000004</v>
      </c>
      <c r="G9" s="14">
        <f t="shared" si="0"/>
        <v>36953436.140000001</v>
      </c>
      <c r="H9" s="14">
        <f t="shared" si="0"/>
        <v>54789214.520000003</v>
      </c>
      <c r="I9" s="14">
        <f t="shared" si="0"/>
        <v>0</v>
      </c>
      <c r="J9" s="14">
        <f t="shared" si="0"/>
        <v>0</v>
      </c>
      <c r="K9" s="14">
        <f t="shared" si="0"/>
        <v>0</v>
      </c>
      <c r="L9" s="14">
        <f t="shared" si="0"/>
        <v>0</v>
      </c>
      <c r="M9" s="14">
        <f t="shared" si="0"/>
        <v>0</v>
      </c>
      <c r="N9" s="14">
        <f t="shared" si="0"/>
        <v>0</v>
      </c>
      <c r="O9" s="14">
        <f t="shared" si="0"/>
        <v>0</v>
      </c>
      <c r="P9" s="14">
        <f t="shared" si="0"/>
        <v>0</v>
      </c>
    </row>
    <row r="10" spans="1:16" ht="15.75" x14ac:dyDescent="0.25">
      <c r="A10" s="16" t="s">
        <v>25</v>
      </c>
      <c r="B10" s="17">
        <v>421261205</v>
      </c>
      <c r="C10" s="17">
        <v>413431397</v>
      </c>
      <c r="D10" s="17">
        <f>SUM(E10:P10)</f>
        <v>123756921.18000001</v>
      </c>
      <c r="E10" s="17">
        <v>19555540</v>
      </c>
      <c r="F10" s="17">
        <v>41920758</v>
      </c>
      <c r="G10" s="17">
        <v>31301588.18</v>
      </c>
      <c r="H10" s="17">
        <v>30979035</v>
      </c>
      <c r="I10" s="17"/>
      <c r="J10" s="17"/>
      <c r="K10" s="17"/>
      <c r="L10" s="17"/>
      <c r="M10" s="17"/>
      <c r="N10" s="17"/>
      <c r="O10" s="17"/>
      <c r="P10" s="17"/>
    </row>
    <row r="11" spans="1:16" ht="15.75" x14ac:dyDescent="0.25">
      <c r="A11" s="16" t="s">
        <v>26</v>
      </c>
      <c r="B11" s="17">
        <v>30916000</v>
      </c>
      <c r="C11" s="17">
        <v>38745808</v>
      </c>
      <c r="D11" s="17">
        <f>SUM(E11:P11)</f>
        <v>21720189.98</v>
      </c>
      <c r="E11" s="17">
        <v>831000</v>
      </c>
      <c r="F11" s="17">
        <v>902000</v>
      </c>
      <c r="G11" s="17">
        <v>900000</v>
      </c>
      <c r="H11" s="17">
        <v>19087189.98</v>
      </c>
      <c r="I11" s="17"/>
      <c r="J11" s="17"/>
      <c r="K11" s="17"/>
      <c r="L11" s="17"/>
      <c r="M11" s="17"/>
      <c r="N11" s="17"/>
      <c r="O11" s="17"/>
      <c r="P11" s="17"/>
    </row>
    <row r="12" spans="1:16" ht="15.75" x14ac:dyDescent="0.25">
      <c r="A12" s="16" t="s">
        <v>27</v>
      </c>
      <c r="B12" s="18">
        <v>0</v>
      </c>
      <c r="C12" s="18">
        <v>0</v>
      </c>
      <c r="D12" s="17">
        <f t="shared" ref="D12:D14" si="1">SUM(E12:P12)</f>
        <v>0</v>
      </c>
      <c r="E12" s="17">
        <v>0</v>
      </c>
      <c r="F12" s="17">
        <v>0</v>
      </c>
      <c r="G12" s="17">
        <v>0</v>
      </c>
      <c r="H12" s="17">
        <v>0</v>
      </c>
      <c r="I12" s="17"/>
      <c r="J12" s="17"/>
      <c r="K12" s="17"/>
      <c r="L12" s="17"/>
      <c r="M12" s="17"/>
      <c r="N12" s="17"/>
      <c r="O12" s="17"/>
      <c r="P12" s="17"/>
    </row>
    <row r="13" spans="1:16" ht="15.75" x14ac:dyDescent="0.25">
      <c r="A13" s="16" t="s">
        <v>28</v>
      </c>
      <c r="B13" s="18">
        <v>0</v>
      </c>
      <c r="C13" s="18">
        <v>0</v>
      </c>
      <c r="D13" s="17">
        <f t="shared" si="1"/>
        <v>0</v>
      </c>
      <c r="E13" s="17">
        <v>0</v>
      </c>
      <c r="F13" s="17">
        <v>0</v>
      </c>
      <c r="G13" s="17">
        <v>0</v>
      </c>
      <c r="H13" s="17">
        <v>0</v>
      </c>
      <c r="I13" s="17"/>
      <c r="J13" s="17"/>
      <c r="K13" s="17"/>
      <c r="L13" s="17"/>
      <c r="M13" s="17"/>
      <c r="N13" s="17"/>
      <c r="O13" s="17"/>
      <c r="P13" s="17"/>
    </row>
    <row r="14" spans="1:16" ht="15.75" x14ac:dyDescent="0.25">
      <c r="A14" s="16" t="s">
        <v>29</v>
      </c>
      <c r="B14" s="17">
        <v>59431548</v>
      </c>
      <c r="C14" s="17">
        <v>59431548</v>
      </c>
      <c r="D14" s="17">
        <f t="shared" si="1"/>
        <v>18821682.199999999</v>
      </c>
      <c r="E14" s="17">
        <v>2967244.72</v>
      </c>
      <c r="F14" s="17">
        <v>6379599.9800000004</v>
      </c>
      <c r="G14" s="17">
        <v>4751847.96</v>
      </c>
      <c r="H14" s="17">
        <v>4722989.54</v>
      </c>
      <c r="I14" s="17"/>
      <c r="J14" s="17"/>
      <c r="K14" s="17"/>
      <c r="L14" s="17"/>
      <c r="M14" s="17"/>
      <c r="N14" s="17"/>
      <c r="O14" s="17"/>
      <c r="P14" s="17"/>
    </row>
    <row r="15" spans="1:16" ht="15.75" x14ac:dyDescent="0.25">
      <c r="A15" s="19" t="s">
        <v>30</v>
      </c>
      <c r="B15" s="14">
        <f>SUM(B16:B24)</f>
        <v>61920666</v>
      </c>
      <c r="C15" s="14">
        <f>SUM(C16:C24)</f>
        <v>61920666</v>
      </c>
      <c r="D15" s="14">
        <f t="shared" ref="D15:P15" si="2">SUM(D16:D24)</f>
        <v>20780750.829999998</v>
      </c>
      <c r="E15" s="14">
        <f t="shared" si="2"/>
        <v>703320.96</v>
      </c>
      <c r="F15" s="14">
        <f t="shared" si="2"/>
        <v>12928721.720000001</v>
      </c>
      <c r="G15" s="14">
        <f t="shared" si="2"/>
        <v>5128602.9399999995</v>
      </c>
      <c r="H15" s="14">
        <f t="shared" si="2"/>
        <v>2020105.21</v>
      </c>
      <c r="I15" s="14">
        <f t="shared" si="2"/>
        <v>0</v>
      </c>
      <c r="J15" s="14">
        <f t="shared" si="2"/>
        <v>0</v>
      </c>
      <c r="K15" s="14">
        <f t="shared" si="2"/>
        <v>0</v>
      </c>
      <c r="L15" s="14">
        <f t="shared" si="2"/>
        <v>0</v>
      </c>
      <c r="M15" s="14">
        <f t="shared" si="2"/>
        <v>0</v>
      </c>
      <c r="N15" s="14">
        <f t="shared" si="2"/>
        <v>0</v>
      </c>
      <c r="O15" s="14">
        <f t="shared" si="2"/>
        <v>0</v>
      </c>
      <c r="P15" s="14">
        <f t="shared" si="2"/>
        <v>0</v>
      </c>
    </row>
    <row r="16" spans="1:16" ht="15.75" x14ac:dyDescent="0.25">
      <c r="A16" s="16" t="s">
        <v>31</v>
      </c>
      <c r="B16" s="17">
        <v>25690666</v>
      </c>
      <c r="C16" s="17">
        <v>25690666</v>
      </c>
      <c r="D16" s="17">
        <f>SUM(E16:P16)</f>
        <v>8373083.7199999997</v>
      </c>
      <c r="E16" s="17">
        <v>703320.96</v>
      </c>
      <c r="F16" s="17">
        <v>3496321.72</v>
      </c>
      <c r="G16" s="17">
        <v>2153335.83</v>
      </c>
      <c r="H16" s="17">
        <v>2020105.21</v>
      </c>
      <c r="I16" s="17"/>
      <c r="J16" s="17"/>
      <c r="K16" s="17"/>
      <c r="L16" s="17"/>
      <c r="M16" s="17"/>
      <c r="N16" s="17"/>
      <c r="O16" s="17"/>
      <c r="P16" s="17"/>
    </row>
    <row r="17" spans="1:16" ht="15.75" x14ac:dyDescent="0.25">
      <c r="A17" s="16" t="s">
        <v>32</v>
      </c>
      <c r="B17" s="17">
        <v>1800000</v>
      </c>
      <c r="C17" s="17">
        <v>1800000</v>
      </c>
      <c r="D17" s="17">
        <f t="shared" ref="D17:D24" si="3">SUM(E17:P17)</f>
        <v>287573.96000000002</v>
      </c>
      <c r="E17" s="17">
        <v>0</v>
      </c>
      <c r="F17" s="17">
        <v>0</v>
      </c>
      <c r="G17" s="17">
        <v>287573.96000000002</v>
      </c>
      <c r="H17" s="17">
        <v>0</v>
      </c>
      <c r="I17" s="17"/>
      <c r="J17" s="17"/>
      <c r="K17" s="17"/>
      <c r="L17" s="17"/>
      <c r="M17" s="17"/>
      <c r="N17" s="17"/>
      <c r="O17" s="17"/>
      <c r="P17" s="17"/>
    </row>
    <row r="18" spans="1:16" ht="15.75" x14ac:dyDescent="0.25">
      <c r="A18" s="16" t="s">
        <v>33</v>
      </c>
      <c r="B18" s="17">
        <v>100000</v>
      </c>
      <c r="C18" s="17">
        <v>100000</v>
      </c>
      <c r="D18" s="17">
        <f t="shared" si="3"/>
        <v>0</v>
      </c>
      <c r="E18" s="17">
        <v>0</v>
      </c>
      <c r="F18" s="17">
        <v>0</v>
      </c>
      <c r="G18" s="17">
        <v>0</v>
      </c>
      <c r="H18" s="17">
        <v>0</v>
      </c>
      <c r="I18" s="17"/>
      <c r="J18" s="17"/>
      <c r="K18" s="17"/>
      <c r="L18" s="17"/>
      <c r="M18" s="17"/>
      <c r="N18" s="17"/>
      <c r="O18" s="17"/>
      <c r="P18" s="17"/>
    </row>
    <row r="19" spans="1:16" ht="15.75" x14ac:dyDescent="0.25">
      <c r="A19" s="16" t="s">
        <v>34</v>
      </c>
      <c r="B19" s="17">
        <v>100000</v>
      </c>
      <c r="C19" s="17">
        <v>120000</v>
      </c>
      <c r="D19" s="17">
        <f t="shared" si="3"/>
        <v>0</v>
      </c>
      <c r="E19" s="17">
        <v>0</v>
      </c>
      <c r="F19" s="17">
        <v>0</v>
      </c>
      <c r="G19" s="17">
        <v>0</v>
      </c>
      <c r="H19" s="17">
        <v>0</v>
      </c>
      <c r="I19" s="17"/>
      <c r="J19" s="17"/>
      <c r="K19" s="17"/>
      <c r="L19" s="17"/>
      <c r="M19" s="17"/>
      <c r="N19" s="17"/>
      <c r="O19" s="17"/>
      <c r="P19" s="17"/>
    </row>
    <row r="20" spans="1:16" ht="15.75" x14ac:dyDescent="0.25">
      <c r="A20" s="16" t="s">
        <v>35</v>
      </c>
      <c r="B20" s="17">
        <v>3300000</v>
      </c>
      <c r="C20" s="17">
        <v>3280000</v>
      </c>
      <c r="D20" s="17">
        <f t="shared" si="3"/>
        <v>0</v>
      </c>
      <c r="E20" s="17">
        <v>0</v>
      </c>
      <c r="F20" s="17">
        <v>0</v>
      </c>
      <c r="G20" s="17">
        <v>0</v>
      </c>
      <c r="H20" s="17">
        <v>0</v>
      </c>
      <c r="I20" s="17"/>
      <c r="J20" s="17"/>
      <c r="K20" s="17"/>
      <c r="L20" s="17"/>
      <c r="M20" s="17"/>
      <c r="N20" s="17"/>
      <c r="O20" s="17"/>
      <c r="P20" s="17"/>
    </row>
    <row r="21" spans="1:16" ht="15.75" x14ac:dyDescent="0.25">
      <c r="A21" s="16" t="s">
        <v>36</v>
      </c>
      <c r="B21" s="17">
        <v>22780000</v>
      </c>
      <c r="C21" s="17">
        <v>22780000</v>
      </c>
      <c r="D21" s="17">
        <f t="shared" si="3"/>
        <v>11557233.15</v>
      </c>
      <c r="E21" s="17">
        <v>0</v>
      </c>
      <c r="F21" s="17">
        <v>9338000</v>
      </c>
      <c r="G21" s="17">
        <v>2219233.15</v>
      </c>
      <c r="H21" s="17">
        <v>0</v>
      </c>
      <c r="I21" s="17"/>
      <c r="J21" s="17"/>
      <c r="K21" s="17"/>
      <c r="L21" s="17"/>
      <c r="M21" s="17"/>
      <c r="N21" s="17"/>
      <c r="O21" s="17"/>
      <c r="P21" s="17"/>
    </row>
    <row r="22" spans="1:16" ht="31.5" x14ac:dyDescent="0.25">
      <c r="A22" s="16" t="s">
        <v>37</v>
      </c>
      <c r="B22" s="17">
        <v>2450000</v>
      </c>
      <c r="C22" s="17">
        <v>2450000</v>
      </c>
      <c r="D22" s="17">
        <f t="shared" si="3"/>
        <v>0</v>
      </c>
      <c r="E22" s="17">
        <v>0</v>
      </c>
      <c r="F22" s="17">
        <v>0</v>
      </c>
      <c r="G22" s="17">
        <v>0</v>
      </c>
      <c r="H22" s="17">
        <v>0</v>
      </c>
      <c r="I22" s="17"/>
      <c r="J22" s="17"/>
      <c r="K22" s="17"/>
      <c r="L22" s="17"/>
      <c r="M22" s="17"/>
      <c r="N22" s="17"/>
      <c r="O22" s="17"/>
      <c r="P22" s="17"/>
    </row>
    <row r="23" spans="1:16" ht="15.75" x14ac:dyDescent="0.25">
      <c r="A23" s="16" t="s">
        <v>38</v>
      </c>
      <c r="B23" s="17">
        <v>5500000</v>
      </c>
      <c r="C23" s="17">
        <v>5500000</v>
      </c>
      <c r="D23" s="17">
        <f t="shared" si="3"/>
        <v>562860</v>
      </c>
      <c r="E23" s="17">
        <v>0</v>
      </c>
      <c r="F23" s="17">
        <v>94400</v>
      </c>
      <c r="G23" s="17">
        <v>468460</v>
      </c>
      <c r="H23" s="17">
        <v>0</v>
      </c>
      <c r="I23" s="17"/>
      <c r="J23" s="17"/>
      <c r="K23" s="17"/>
      <c r="L23" s="17"/>
      <c r="M23" s="17"/>
      <c r="N23" s="17"/>
      <c r="O23" s="17"/>
      <c r="P23" s="17"/>
    </row>
    <row r="24" spans="1:16" ht="15.75" x14ac:dyDescent="0.25">
      <c r="A24" s="16" t="s">
        <v>39</v>
      </c>
      <c r="B24" s="17">
        <v>200000</v>
      </c>
      <c r="C24" s="17">
        <v>200000</v>
      </c>
      <c r="D24" s="17">
        <f t="shared" si="3"/>
        <v>0</v>
      </c>
      <c r="E24" s="17">
        <v>0</v>
      </c>
      <c r="F24" s="17">
        <v>0</v>
      </c>
      <c r="G24" s="17">
        <v>0</v>
      </c>
      <c r="H24" s="17">
        <v>0</v>
      </c>
      <c r="I24" s="17"/>
      <c r="J24" s="17"/>
      <c r="K24" s="17"/>
      <c r="L24" s="17"/>
      <c r="M24" s="17"/>
      <c r="N24" s="17"/>
      <c r="O24" s="17"/>
      <c r="P24" s="17"/>
    </row>
    <row r="25" spans="1:16" ht="15.75" x14ac:dyDescent="0.25">
      <c r="A25" s="19" t="s">
        <v>40</v>
      </c>
      <c r="B25" s="14">
        <f>SUM(B26:B34)</f>
        <v>16200298</v>
      </c>
      <c r="C25" s="14">
        <f>SUM(C26:C34)</f>
        <v>16200298</v>
      </c>
      <c r="D25" s="14">
        <f t="shared" ref="D25:P25" si="4">SUM(D26:D34)</f>
        <v>2700021.91</v>
      </c>
      <c r="E25" s="14">
        <f t="shared" si="4"/>
        <v>0</v>
      </c>
      <c r="F25" s="14">
        <f t="shared" si="4"/>
        <v>0</v>
      </c>
      <c r="G25" s="14">
        <f t="shared" si="4"/>
        <v>1660454.69</v>
      </c>
      <c r="H25" s="14">
        <f t="shared" si="4"/>
        <v>1039567.22</v>
      </c>
      <c r="I25" s="14">
        <f t="shared" si="4"/>
        <v>0</v>
      </c>
      <c r="J25" s="14">
        <f t="shared" si="4"/>
        <v>0</v>
      </c>
      <c r="K25" s="14">
        <f t="shared" si="4"/>
        <v>0</v>
      </c>
      <c r="L25" s="14">
        <f t="shared" si="4"/>
        <v>0</v>
      </c>
      <c r="M25" s="14">
        <f t="shared" si="4"/>
        <v>0</v>
      </c>
      <c r="N25" s="14">
        <f t="shared" si="4"/>
        <v>0</v>
      </c>
      <c r="O25" s="14">
        <f t="shared" si="4"/>
        <v>0</v>
      </c>
      <c r="P25" s="14">
        <f t="shared" si="4"/>
        <v>0</v>
      </c>
    </row>
    <row r="26" spans="1:16" ht="15.75" x14ac:dyDescent="0.25">
      <c r="A26" s="16" t="s">
        <v>41</v>
      </c>
      <c r="B26" s="17">
        <v>3000298</v>
      </c>
      <c r="C26" s="17">
        <v>2870298</v>
      </c>
      <c r="D26" s="17">
        <f>SUM(E26:P26)</f>
        <v>250161.72</v>
      </c>
      <c r="E26" s="17">
        <v>0</v>
      </c>
      <c r="F26" s="17">
        <v>0</v>
      </c>
      <c r="G26" s="17">
        <v>75564.97</v>
      </c>
      <c r="H26" s="17">
        <v>174596.75</v>
      </c>
      <c r="I26" s="17"/>
      <c r="J26" s="17"/>
      <c r="K26" s="17"/>
      <c r="L26" s="17"/>
      <c r="M26" s="17"/>
      <c r="N26" s="17"/>
      <c r="O26" s="17"/>
      <c r="P26" s="17"/>
    </row>
    <row r="27" spans="1:16" ht="15.75" x14ac:dyDescent="0.25">
      <c r="A27" s="16" t="s">
        <v>42</v>
      </c>
      <c r="B27" s="17">
        <v>600000</v>
      </c>
      <c r="C27" s="17">
        <v>1080000</v>
      </c>
      <c r="D27" s="17">
        <f t="shared" ref="D27:D34" si="5">SUM(E27:P27)</f>
        <v>449532.8</v>
      </c>
      <c r="E27" s="17">
        <v>0</v>
      </c>
      <c r="F27" s="17">
        <v>0</v>
      </c>
      <c r="G27" s="17">
        <v>449532.8</v>
      </c>
      <c r="H27" s="17">
        <v>0</v>
      </c>
      <c r="I27" s="17"/>
      <c r="J27" s="17"/>
      <c r="K27" s="17"/>
      <c r="L27" s="17"/>
      <c r="M27" s="17"/>
      <c r="N27" s="17"/>
      <c r="O27" s="17"/>
      <c r="P27" s="17"/>
    </row>
    <row r="28" spans="1:16" ht="15.75" x14ac:dyDescent="0.25">
      <c r="A28" s="16" t="s">
        <v>43</v>
      </c>
      <c r="B28" s="17">
        <v>950000</v>
      </c>
      <c r="C28" s="17">
        <v>600000</v>
      </c>
      <c r="D28" s="17">
        <f t="shared" si="5"/>
        <v>354070.8</v>
      </c>
      <c r="E28" s="17">
        <v>0</v>
      </c>
      <c r="F28" s="17">
        <v>0</v>
      </c>
      <c r="G28" s="17">
        <v>148208</v>
      </c>
      <c r="H28" s="17">
        <v>205862.8</v>
      </c>
      <c r="I28" s="17"/>
      <c r="J28" s="17"/>
      <c r="K28" s="17"/>
      <c r="L28" s="17"/>
      <c r="M28" s="17"/>
      <c r="N28" s="17"/>
      <c r="O28" s="17"/>
      <c r="P28" s="17"/>
    </row>
    <row r="29" spans="1:16" ht="15.75" x14ac:dyDescent="0.25">
      <c r="A29" s="16" t="s">
        <v>44</v>
      </c>
      <c r="B29" s="17">
        <v>100000</v>
      </c>
      <c r="C29" s="17">
        <v>100000</v>
      </c>
      <c r="D29" s="17">
        <f t="shared" si="5"/>
        <v>31152</v>
      </c>
      <c r="E29" s="17">
        <v>0</v>
      </c>
      <c r="F29" s="17">
        <v>0</v>
      </c>
      <c r="G29" s="17">
        <v>31152</v>
      </c>
      <c r="H29" s="17">
        <v>0</v>
      </c>
      <c r="I29" s="17"/>
      <c r="J29" s="17"/>
      <c r="K29" s="17"/>
      <c r="L29" s="17"/>
      <c r="M29" s="17"/>
      <c r="N29" s="17"/>
      <c r="O29" s="17"/>
      <c r="P29" s="17"/>
    </row>
    <row r="30" spans="1:16" ht="15.75" x14ac:dyDescent="0.25">
      <c r="A30" s="16" t="s">
        <v>45</v>
      </c>
      <c r="B30" s="17">
        <v>250000</v>
      </c>
      <c r="C30" s="17">
        <v>250000</v>
      </c>
      <c r="D30" s="17">
        <f t="shared" si="5"/>
        <v>42008</v>
      </c>
      <c r="E30" s="17">
        <v>0</v>
      </c>
      <c r="F30" s="17">
        <v>0</v>
      </c>
      <c r="G30" s="17">
        <v>42008</v>
      </c>
      <c r="H30" s="17">
        <v>0</v>
      </c>
      <c r="I30" s="17"/>
      <c r="J30" s="17"/>
      <c r="K30" s="17"/>
      <c r="L30" s="17"/>
      <c r="M30" s="17"/>
      <c r="N30" s="17"/>
      <c r="O30" s="17"/>
      <c r="P30" s="17"/>
    </row>
    <row r="31" spans="1:16" ht="15.75" x14ac:dyDescent="0.25">
      <c r="A31" s="16" t="s">
        <v>46</v>
      </c>
      <c r="B31" s="17">
        <v>600000</v>
      </c>
      <c r="C31" s="17">
        <v>600000</v>
      </c>
      <c r="D31" s="17">
        <f t="shared" si="5"/>
        <v>33748.6</v>
      </c>
      <c r="E31" s="17">
        <v>0</v>
      </c>
      <c r="F31" s="17">
        <v>0</v>
      </c>
      <c r="G31" s="17">
        <v>33748.6</v>
      </c>
      <c r="H31" s="17">
        <v>0</v>
      </c>
      <c r="I31" s="17"/>
      <c r="J31" s="17"/>
      <c r="K31" s="17"/>
      <c r="L31" s="17"/>
      <c r="M31" s="17"/>
      <c r="N31" s="17"/>
      <c r="O31" s="17"/>
      <c r="P31" s="17"/>
    </row>
    <row r="32" spans="1:16" ht="15.75" x14ac:dyDescent="0.25">
      <c r="A32" s="16" t="s">
        <v>47</v>
      </c>
      <c r="B32" s="17">
        <v>5600000</v>
      </c>
      <c r="C32" s="17">
        <v>5600000</v>
      </c>
      <c r="D32" s="17">
        <f t="shared" si="5"/>
        <v>687022.66</v>
      </c>
      <c r="E32" s="17">
        <v>0</v>
      </c>
      <c r="F32" s="17">
        <v>0</v>
      </c>
      <c r="G32" s="17">
        <v>37000.99</v>
      </c>
      <c r="H32" s="17">
        <v>650021.67000000004</v>
      </c>
      <c r="I32" s="17"/>
      <c r="J32" s="17"/>
      <c r="K32" s="17"/>
      <c r="L32" s="17"/>
      <c r="M32" s="17"/>
      <c r="N32" s="17"/>
      <c r="O32" s="17"/>
      <c r="P32" s="17"/>
    </row>
    <row r="33" spans="1:16" ht="31.5" x14ac:dyDescent="0.25">
      <c r="A33" s="16" t="s">
        <v>48</v>
      </c>
      <c r="B33" s="18">
        <v>0</v>
      </c>
      <c r="C33" s="18">
        <v>0</v>
      </c>
      <c r="D33" s="17">
        <f t="shared" si="5"/>
        <v>0</v>
      </c>
      <c r="E33" s="17">
        <v>0</v>
      </c>
      <c r="F33" s="17">
        <v>0</v>
      </c>
      <c r="G33" s="17">
        <v>0</v>
      </c>
      <c r="H33" s="17">
        <v>0</v>
      </c>
      <c r="I33" s="17"/>
      <c r="J33" s="17"/>
      <c r="K33" s="17"/>
      <c r="L33" s="17"/>
      <c r="M33" s="17"/>
      <c r="N33" s="17"/>
      <c r="O33" s="17"/>
      <c r="P33" s="17"/>
    </row>
    <row r="34" spans="1:16" ht="15.75" x14ac:dyDescent="0.25">
      <c r="A34" s="16" t="s">
        <v>49</v>
      </c>
      <c r="B34" s="17">
        <v>5100000</v>
      </c>
      <c r="C34" s="17">
        <v>5100000</v>
      </c>
      <c r="D34" s="17">
        <f t="shared" si="5"/>
        <v>852325.33</v>
      </c>
      <c r="E34" s="17">
        <v>0</v>
      </c>
      <c r="F34" s="17">
        <v>0</v>
      </c>
      <c r="G34" s="17">
        <v>843239.33</v>
      </c>
      <c r="H34" s="17">
        <v>9086</v>
      </c>
      <c r="I34" s="17"/>
      <c r="J34" s="17"/>
      <c r="K34" s="17"/>
      <c r="L34" s="17"/>
      <c r="M34" s="17"/>
      <c r="N34" s="17"/>
      <c r="O34" s="17"/>
      <c r="P34" s="17"/>
    </row>
    <row r="35" spans="1:16" ht="15.75" x14ac:dyDescent="0.25">
      <c r="A35" s="19" t="s">
        <v>50</v>
      </c>
      <c r="B35" s="20">
        <f>SUM(B36:B42)</f>
        <v>0</v>
      </c>
      <c r="C35" s="20">
        <f>SUM(C36:C42)</f>
        <v>0</v>
      </c>
      <c r="D35" s="20">
        <f t="shared" ref="D35:P35" si="6">SUM(D36:D42)</f>
        <v>0</v>
      </c>
      <c r="E35" s="20">
        <f t="shared" si="6"/>
        <v>0</v>
      </c>
      <c r="F35" s="14">
        <f t="shared" si="6"/>
        <v>0</v>
      </c>
      <c r="G35" s="14">
        <f t="shared" si="6"/>
        <v>0</v>
      </c>
      <c r="H35" s="14">
        <f t="shared" si="6"/>
        <v>0</v>
      </c>
      <c r="I35" s="14">
        <f t="shared" si="6"/>
        <v>0</v>
      </c>
      <c r="J35" s="14">
        <f t="shared" si="6"/>
        <v>0</v>
      </c>
      <c r="K35" s="14">
        <f t="shared" si="6"/>
        <v>0</v>
      </c>
      <c r="L35" s="14">
        <f t="shared" si="6"/>
        <v>0</v>
      </c>
      <c r="M35" s="14">
        <f t="shared" si="6"/>
        <v>0</v>
      </c>
      <c r="N35" s="14">
        <f t="shared" si="6"/>
        <v>0</v>
      </c>
      <c r="O35" s="14">
        <f t="shared" si="6"/>
        <v>0</v>
      </c>
      <c r="P35" s="14">
        <f t="shared" si="6"/>
        <v>0</v>
      </c>
    </row>
    <row r="36" spans="1:16" ht="15.75" x14ac:dyDescent="0.25">
      <c r="A36" s="16" t="s">
        <v>51</v>
      </c>
      <c r="B36" s="18">
        <v>0</v>
      </c>
      <c r="C36" s="18">
        <v>0</v>
      </c>
      <c r="D36" s="18">
        <f>SUM(E36:P36)</f>
        <v>0</v>
      </c>
      <c r="E36" s="18">
        <v>0</v>
      </c>
      <c r="F36" s="17">
        <v>0</v>
      </c>
      <c r="G36" s="17">
        <v>0</v>
      </c>
      <c r="H36" s="17">
        <v>0</v>
      </c>
      <c r="I36" s="17"/>
      <c r="J36" s="17"/>
      <c r="K36" s="17"/>
      <c r="L36" s="17"/>
      <c r="M36" s="17"/>
      <c r="N36" s="17"/>
      <c r="O36" s="17"/>
      <c r="P36" s="17"/>
    </row>
    <row r="37" spans="1:16" ht="15.75" x14ac:dyDescent="0.25">
      <c r="A37" s="16" t="s">
        <v>52</v>
      </c>
      <c r="B37" s="18">
        <v>0</v>
      </c>
      <c r="C37" s="18">
        <v>0</v>
      </c>
      <c r="D37" s="18">
        <f t="shared" ref="D37:D42" si="7">SUM(E37:P37)</f>
        <v>0</v>
      </c>
      <c r="E37" s="18">
        <v>0</v>
      </c>
      <c r="F37" s="17">
        <v>0</v>
      </c>
      <c r="G37" s="17">
        <v>0</v>
      </c>
      <c r="H37" s="17">
        <v>0</v>
      </c>
      <c r="I37" s="17"/>
      <c r="J37" s="17"/>
      <c r="K37" s="17"/>
      <c r="L37" s="17"/>
      <c r="M37" s="17"/>
      <c r="N37" s="17"/>
      <c r="O37" s="17"/>
      <c r="P37" s="17"/>
    </row>
    <row r="38" spans="1:16" ht="15.75" x14ac:dyDescent="0.25">
      <c r="A38" s="16" t="s">
        <v>53</v>
      </c>
      <c r="B38" s="18">
        <v>0</v>
      </c>
      <c r="C38" s="18">
        <v>0</v>
      </c>
      <c r="D38" s="18">
        <f t="shared" si="7"/>
        <v>0</v>
      </c>
      <c r="E38" s="18">
        <v>0</v>
      </c>
      <c r="F38" s="17">
        <v>0</v>
      </c>
      <c r="G38" s="17">
        <v>0</v>
      </c>
      <c r="H38" s="17">
        <v>0</v>
      </c>
      <c r="I38" s="17"/>
      <c r="J38" s="17"/>
      <c r="K38" s="17"/>
      <c r="L38" s="17"/>
      <c r="M38" s="17"/>
      <c r="N38" s="17"/>
      <c r="O38" s="17"/>
      <c r="P38" s="17"/>
    </row>
    <row r="39" spans="1:16" ht="15.75" x14ac:dyDescent="0.25">
      <c r="A39" s="16" t="s">
        <v>54</v>
      </c>
      <c r="B39" s="18">
        <v>0</v>
      </c>
      <c r="C39" s="18">
        <v>0</v>
      </c>
      <c r="D39" s="18">
        <f t="shared" si="7"/>
        <v>0</v>
      </c>
      <c r="E39" s="18">
        <v>0</v>
      </c>
      <c r="F39" s="17">
        <v>0</v>
      </c>
      <c r="G39" s="17">
        <v>0</v>
      </c>
      <c r="H39" s="17">
        <v>0</v>
      </c>
      <c r="I39" s="17"/>
      <c r="J39" s="17"/>
      <c r="K39" s="17"/>
      <c r="L39" s="17"/>
      <c r="M39" s="17"/>
      <c r="N39" s="17"/>
      <c r="O39" s="17"/>
      <c r="P39" s="17"/>
    </row>
    <row r="40" spans="1:16" ht="15.75" x14ac:dyDescent="0.25">
      <c r="A40" s="16" t="s">
        <v>55</v>
      </c>
      <c r="B40" s="18">
        <v>0</v>
      </c>
      <c r="C40" s="18">
        <v>0</v>
      </c>
      <c r="D40" s="18">
        <f t="shared" si="7"/>
        <v>0</v>
      </c>
      <c r="E40" s="18">
        <v>0</v>
      </c>
      <c r="F40" s="17">
        <v>0</v>
      </c>
      <c r="G40" s="17">
        <v>0</v>
      </c>
      <c r="H40" s="17">
        <v>0</v>
      </c>
      <c r="I40" s="17"/>
      <c r="J40" s="17"/>
      <c r="K40" s="17"/>
      <c r="L40" s="17"/>
      <c r="M40" s="17"/>
      <c r="N40" s="17"/>
      <c r="O40" s="17"/>
      <c r="P40" s="17"/>
    </row>
    <row r="41" spans="1:16" ht="15.75" x14ac:dyDescent="0.25">
      <c r="A41" s="16" t="s">
        <v>56</v>
      </c>
      <c r="B41" s="18">
        <v>0</v>
      </c>
      <c r="C41" s="18">
        <v>0</v>
      </c>
      <c r="D41" s="18">
        <f t="shared" si="7"/>
        <v>0</v>
      </c>
      <c r="E41" s="18">
        <v>0</v>
      </c>
      <c r="F41" s="17">
        <v>0</v>
      </c>
      <c r="G41" s="17">
        <v>0</v>
      </c>
      <c r="H41" s="17">
        <v>0</v>
      </c>
      <c r="I41" s="17"/>
      <c r="J41" s="17"/>
      <c r="K41" s="17"/>
      <c r="L41" s="17"/>
      <c r="M41" s="17"/>
      <c r="N41" s="17"/>
      <c r="O41" s="17"/>
      <c r="P41" s="17"/>
    </row>
    <row r="42" spans="1:16" ht="15.75" x14ac:dyDescent="0.25">
      <c r="A42" s="16" t="s">
        <v>57</v>
      </c>
      <c r="B42" s="18">
        <v>0</v>
      </c>
      <c r="C42" s="18">
        <v>0</v>
      </c>
      <c r="D42" s="18">
        <f t="shared" si="7"/>
        <v>0</v>
      </c>
      <c r="E42" s="18">
        <v>0</v>
      </c>
      <c r="F42" s="17">
        <v>0</v>
      </c>
      <c r="G42" s="17">
        <v>0</v>
      </c>
      <c r="H42" s="17">
        <v>0</v>
      </c>
      <c r="I42" s="17"/>
      <c r="J42" s="17"/>
      <c r="K42" s="17"/>
      <c r="L42" s="17"/>
      <c r="M42" s="17"/>
      <c r="N42" s="17"/>
      <c r="O42" s="17"/>
      <c r="P42" s="17"/>
    </row>
    <row r="43" spans="1:16" ht="15.75" x14ac:dyDescent="0.25">
      <c r="A43" s="19" t="s">
        <v>58</v>
      </c>
      <c r="B43" s="20">
        <f>SUM(B44:B50)</f>
        <v>0</v>
      </c>
      <c r="C43" s="20">
        <f>SUM(C44:C50)</f>
        <v>0</v>
      </c>
      <c r="D43" s="20">
        <f t="shared" ref="D43:P43" si="8">SUM(D44:D50)</f>
        <v>0</v>
      </c>
      <c r="E43" s="20">
        <f t="shared" si="8"/>
        <v>0</v>
      </c>
      <c r="F43" s="14">
        <f t="shared" si="8"/>
        <v>0</v>
      </c>
      <c r="G43" s="14">
        <f t="shared" si="8"/>
        <v>0</v>
      </c>
      <c r="H43" s="14">
        <v>0</v>
      </c>
      <c r="I43" s="14">
        <f t="shared" si="8"/>
        <v>0</v>
      </c>
      <c r="J43" s="14">
        <f t="shared" si="8"/>
        <v>0</v>
      </c>
      <c r="K43" s="14">
        <f t="shared" si="8"/>
        <v>0</v>
      </c>
      <c r="L43" s="14">
        <f t="shared" si="8"/>
        <v>0</v>
      </c>
      <c r="M43" s="14">
        <f t="shared" si="8"/>
        <v>0</v>
      </c>
      <c r="N43" s="14">
        <f t="shared" si="8"/>
        <v>0</v>
      </c>
      <c r="O43" s="14">
        <f t="shared" si="8"/>
        <v>0</v>
      </c>
      <c r="P43" s="14">
        <f t="shared" si="8"/>
        <v>0</v>
      </c>
    </row>
    <row r="44" spans="1:16" ht="15.75" x14ac:dyDescent="0.25">
      <c r="A44" s="16" t="s">
        <v>59</v>
      </c>
      <c r="B44" s="18">
        <v>0</v>
      </c>
      <c r="C44" s="18">
        <v>0</v>
      </c>
      <c r="D44" s="18">
        <f>SUM(E44:P44)</f>
        <v>0</v>
      </c>
      <c r="E44" s="18">
        <v>0</v>
      </c>
      <c r="F44" s="17">
        <v>0</v>
      </c>
      <c r="G44" s="17">
        <v>0</v>
      </c>
      <c r="H44" s="17">
        <v>0</v>
      </c>
      <c r="I44" s="17"/>
      <c r="J44" s="17"/>
      <c r="K44" s="17"/>
      <c r="L44" s="17"/>
      <c r="M44" s="17"/>
      <c r="N44" s="17"/>
      <c r="O44" s="17"/>
      <c r="P44" s="17"/>
    </row>
    <row r="45" spans="1:16" ht="15.75" x14ac:dyDescent="0.25">
      <c r="A45" s="16" t="s">
        <v>60</v>
      </c>
      <c r="B45" s="18">
        <v>0</v>
      </c>
      <c r="C45" s="18">
        <v>0</v>
      </c>
      <c r="D45" s="18">
        <f t="shared" ref="D45:D50" si="9">SUM(E45:P45)</f>
        <v>0</v>
      </c>
      <c r="E45" s="18">
        <v>0</v>
      </c>
      <c r="F45" s="17">
        <v>0</v>
      </c>
      <c r="G45" s="17">
        <v>0</v>
      </c>
      <c r="H45" s="17">
        <v>0</v>
      </c>
      <c r="I45" s="17"/>
      <c r="J45" s="17"/>
      <c r="K45" s="17"/>
      <c r="L45" s="17"/>
      <c r="M45" s="17"/>
      <c r="N45" s="17"/>
      <c r="O45" s="17"/>
      <c r="P45" s="17"/>
    </row>
    <row r="46" spans="1:16" ht="15.75" x14ac:dyDescent="0.25">
      <c r="A46" s="16" t="s">
        <v>61</v>
      </c>
      <c r="B46" s="18">
        <v>0</v>
      </c>
      <c r="C46" s="18">
        <v>0</v>
      </c>
      <c r="D46" s="18">
        <f t="shared" si="9"/>
        <v>0</v>
      </c>
      <c r="E46" s="18">
        <v>0</v>
      </c>
      <c r="F46" s="17">
        <v>0</v>
      </c>
      <c r="G46" s="17">
        <v>0</v>
      </c>
      <c r="H46" s="17">
        <v>0</v>
      </c>
      <c r="I46" s="17"/>
      <c r="J46" s="17"/>
      <c r="K46" s="17"/>
      <c r="L46" s="17"/>
      <c r="M46" s="17"/>
      <c r="N46" s="17"/>
      <c r="O46" s="17"/>
      <c r="P46" s="17"/>
    </row>
    <row r="47" spans="1:16" ht="15.75" x14ac:dyDescent="0.25">
      <c r="A47" s="16" t="s">
        <v>62</v>
      </c>
      <c r="B47" s="18">
        <v>0</v>
      </c>
      <c r="C47" s="18">
        <v>0</v>
      </c>
      <c r="D47" s="18">
        <f t="shared" si="9"/>
        <v>0</v>
      </c>
      <c r="E47" s="18">
        <v>0</v>
      </c>
      <c r="F47" s="17">
        <v>0</v>
      </c>
      <c r="G47" s="17">
        <v>0</v>
      </c>
      <c r="H47" s="17">
        <v>0</v>
      </c>
      <c r="I47" s="17"/>
      <c r="J47" s="17"/>
      <c r="K47" s="17"/>
      <c r="L47" s="17"/>
      <c r="M47" s="17"/>
      <c r="N47" s="17"/>
      <c r="O47" s="17"/>
      <c r="P47" s="17"/>
    </row>
    <row r="48" spans="1:16" ht="15.75" x14ac:dyDescent="0.25">
      <c r="A48" s="16" t="s">
        <v>63</v>
      </c>
      <c r="B48" s="18">
        <v>0</v>
      </c>
      <c r="C48" s="18">
        <v>0</v>
      </c>
      <c r="D48" s="18">
        <f t="shared" si="9"/>
        <v>0</v>
      </c>
      <c r="E48" s="18">
        <v>0</v>
      </c>
      <c r="F48" s="17">
        <v>0</v>
      </c>
      <c r="G48" s="17">
        <v>0</v>
      </c>
      <c r="H48" s="17">
        <v>0</v>
      </c>
      <c r="I48" s="17"/>
      <c r="J48" s="17"/>
      <c r="K48" s="17"/>
      <c r="L48" s="17"/>
      <c r="M48" s="17"/>
      <c r="N48" s="17"/>
      <c r="O48" s="17"/>
      <c r="P48" s="17"/>
    </row>
    <row r="49" spans="1:16" ht="15.75" x14ac:dyDescent="0.25">
      <c r="A49" s="16" t="s">
        <v>64</v>
      </c>
      <c r="B49" s="18">
        <v>0</v>
      </c>
      <c r="C49" s="18">
        <v>0</v>
      </c>
      <c r="D49" s="18">
        <f t="shared" si="9"/>
        <v>0</v>
      </c>
      <c r="E49" s="18">
        <v>0</v>
      </c>
      <c r="F49" s="17">
        <v>0</v>
      </c>
      <c r="G49" s="17">
        <v>0</v>
      </c>
      <c r="H49" s="17">
        <v>0</v>
      </c>
      <c r="I49" s="17"/>
      <c r="J49" s="17"/>
      <c r="K49" s="17"/>
      <c r="L49" s="17"/>
      <c r="M49" s="17"/>
      <c r="N49" s="17"/>
      <c r="O49" s="17"/>
      <c r="P49" s="17"/>
    </row>
    <row r="50" spans="1:16" ht="15.75" x14ac:dyDescent="0.25">
      <c r="A50" s="16" t="s">
        <v>65</v>
      </c>
      <c r="B50" s="18">
        <v>0</v>
      </c>
      <c r="C50" s="18">
        <v>0</v>
      </c>
      <c r="D50" s="18">
        <f t="shared" si="9"/>
        <v>0</v>
      </c>
      <c r="E50" s="18">
        <v>0</v>
      </c>
      <c r="F50" s="17">
        <v>0</v>
      </c>
      <c r="G50" s="17">
        <v>0</v>
      </c>
      <c r="H50" s="17">
        <v>0</v>
      </c>
      <c r="I50" s="17"/>
      <c r="J50" s="17"/>
      <c r="K50" s="17"/>
      <c r="L50" s="17"/>
      <c r="M50" s="17"/>
      <c r="N50" s="17"/>
      <c r="O50" s="17"/>
      <c r="P50" s="17"/>
    </row>
    <row r="51" spans="1:16" ht="15.75" x14ac:dyDescent="0.25">
      <c r="A51" s="19" t="s">
        <v>66</v>
      </c>
      <c r="B51" s="14">
        <f>SUM(B52:B60)</f>
        <v>7333762</v>
      </c>
      <c r="C51" s="14">
        <f>SUM(C52:C60)</f>
        <v>7333762</v>
      </c>
      <c r="D51" s="14">
        <f t="shared" ref="D51:K51" si="10">SUM(D52:D60)</f>
        <v>74694</v>
      </c>
      <c r="E51" s="14">
        <f t="shared" si="10"/>
        <v>0</v>
      </c>
      <c r="F51" s="14">
        <f t="shared" si="10"/>
        <v>0</v>
      </c>
      <c r="G51" s="14">
        <f>SUM(G52:G60)</f>
        <v>74694</v>
      </c>
      <c r="H51" s="14">
        <f t="shared" si="10"/>
        <v>0</v>
      </c>
      <c r="I51" s="14">
        <f t="shared" si="10"/>
        <v>0</v>
      </c>
      <c r="J51" s="14">
        <f t="shared" si="10"/>
        <v>0</v>
      </c>
      <c r="K51" s="14">
        <f t="shared" si="10"/>
        <v>0</v>
      </c>
      <c r="L51" s="14">
        <f>SUM(L52:L60)</f>
        <v>0</v>
      </c>
      <c r="M51" s="14">
        <f>SUM(M52:M60)</f>
        <v>0</v>
      </c>
      <c r="N51" s="14">
        <f>SUM(N52:N60)</f>
        <v>0</v>
      </c>
      <c r="O51" s="14">
        <f>SUM(O52:O60)</f>
        <v>0</v>
      </c>
      <c r="P51" s="14">
        <f>SUM(P52:P60)</f>
        <v>0</v>
      </c>
    </row>
    <row r="52" spans="1:16" ht="15.75" x14ac:dyDescent="0.25">
      <c r="A52" s="16" t="s">
        <v>67</v>
      </c>
      <c r="B52" s="17">
        <v>2300000</v>
      </c>
      <c r="C52" s="17">
        <v>2300000</v>
      </c>
      <c r="D52" s="17">
        <f>SUM(E52:P52)</f>
        <v>74694</v>
      </c>
      <c r="E52" s="17">
        <v>0</v>
      </c>
      <c r="F52" s="17">
        <v>0</v>
      </c>
      <c r="G52" s="17">
        <v>74694</v>
      </c>
      <c r="H52" s="17">
        <v>0</v>
      </c>
      <c r="I52" s="17"/>
      <c r="J52" s="17"/>
      <c r="K52" s="17"/>
      <c r="L52" s="17"/>
      <c r="M52" s="17"/>
      <c r="N52" s="17"/>
      <c r="O52" s="17"/>
      <c r="P52" s="17"/>
    </row>
    <row r="53" spans="1:16" ht="15.75" x14ac:dyDescent="0.25">
      <c r="A53" s="16" t="s">
        <v>68</v>
      </c>
      <c r="B53" s="17">
        <v>1000000</v>
      </c>
      <c r="C53" s="17">
        <v>1000000</v>
      </c>
      <c r="D53" s="17">
        <f t="shared" ref="D53:D60" si="11">SUM(E53:P53)</f>
        <v>0</v>
      </c>
      <c r="E53" s="17">
        <v>0</v>
      </c>
      <c r="F53" s="17">
        <v>0</v>
      </c>
      <c r="G53" s="17">
        <v>0</v>
      </c>
      <c r="H53" s="17">
        <v>0</v>
      </c>
      <c r="I53" s="17"/>
      <c r="J53" s="17"/>
      <c r="K53" s="17"/>
      <c r="L53" s="17"/>
      <c r="M53" s="17"/>
      <c r="N53" s="17"/>
      <c r="O53" s="17"/>
      <c r="P53" s="17"/>
    </row>
    <row r="54" spans="1:16" ht="15.75" x14ac:dyDescent="0.25">
      <c r="A54" s="16" t="s">
        <v>69</v>
      </c>
      <c r="B54" s="17">
        <v>800000</v>
      </c>
      <c r="C54" s="17">
        <v>800000</v>
      </c>
      <c r="D54" s="17">
        <f t="shared" si="11"/>
        <v>0</v>
      </c>
      <c r="E54" s="17">
        <v>0</v>
      </c>
      <c r="F54" s="17">
        <v>0</v>
      </c>
      <c r="G54" s="17">
        <v>0</v>
      </c>
      <c r="H54" s="17">
        <v>0</v>
      </c>
      <c r="I54" s="17"/>
      <c r="J54" s="17"/>
      <c r="K54" s="17"/>
      <c r="L54" s="17"/>
      <c r="M54" s="17"/>
      <c r="N54" s="17"/>
      <c r="O54" s="17"/>
      <c r="P54" s="17"/>
    </row>
    <row r="55" spans="1:16" ht="15.75" x14ac:dyDescent="0.25">
      <c r="A55" s="16" t="s">
        <v>70</v>
      </c>
      <c r="B55" s="17">
        <v>300000</v>
      </c>
      <c r="C55" s="17">
        <v>300000</v>
      </c>
      <c r="D55" s="17">
        <f t="shared" si="11"/>
        <v>0</v>
      </c>
      <c r="E55" s="17">
        <v>0</v>
      </c>
      <c r="F55" s="17">
        <v>0</v>
      </c>
      <c r="G55" s="17">
        <v>0</v>
      </c>
      <c r="H55" s="17">
        <v>0</v>
      </c>
      <c r="I55" s="17"/>
      <c r="J55" s="17"/>
      <c r="K55" s="17"/>
      <c r="L55" s="17"/>
      <c r="M55" s="17"/>
      <c r="N55" s="17"/>
      <c r="O55" s="17"/>
      <c r="P55" s="17"/>
    </row>
    <row r="56" spans="1:16" ht="15.75" x14ac:dyDescent="0.25">
      <c r="A56" s="16" t="s">
        <v>71</v>
      </c>
      <c r="B56" s="17">
        <v>1633762</v>
      </c>
      <c r="C56" s="17">
        <v>1633762</v>
      </c>
      <c r="D56" s="17">
        <f t="shared" si="11"/>
        <v>0</v>
      </c>
      <c r="E56" s="17">
        <v>0</v>
      </c>
      <c r="F56" s="17">
        <v>0</v>
      </c>
      <c r="G56" s="17">
        <v>0</v>
      </c>
      <c r="H56" s="17">
        <v>0</v>
      </c>
      <c r="I56" s="17"/>
      <c r="J56" s="17"/>
      <c r="K56" s="17"/>
      <c r="L56" s="17"/>
      <c r="M56" s="17"/>
      <c r="N56" s="17"/>
      <c r="O56" s="17"/>
      <c r="P56" s="17"/>
    </row>
    <row r="57" spans="1:16" ht="15.75" x14ac:dyDescent="0.25">
      <c r="A57" s="16" t="s">
        <v>72</v>
      </c>
      <c r="B57" s="17">
        <v>300000</v>
      </c>
      <c r="C57" s="17">
        <v>300000</v>
      </c>
      <c r="D57" s="17">
        <f t="shared" si="11"/>
        <v>0</v>
      </c>
      <c r="E57" s="17">
        <v>0</v>
      </c>
      <c r="F57" s="17">
        <v>0</v>
      </c>
      <c r="G57" s="17">
        <v>0</v>
      </c>
      <c r="H57" s="17">
        <v>0</v>
      </c>
      <c r="I57" s="17"/>
      <c r="J57" s="17"/>
      <c r="K57" s="17"/>
      <c r="L57" s="17"/>
      <c r="M57" s="17"/>
      <c r="N57" s="17"/>
      <c r="O57" s="17"/>
      <c r="P57" s="17"/>
    </row>
    <row r="58" spans="1:16" ht="15.75" x14ac:dyDescent="0.25">
      <c r="A58" s="16" t="s">
        <v>73</v>
      </c>
      <c r="B58" s="18">
        <v>0</v>
      </c>
      <c r="C58" s="18">
        <v>0</v>
      </c>
      <c r="D58" s="17">
        <f t="shared" si="11"/>
        <v>0</v>
      </c>
      <c r="E58" s="17">
        <v>0</v>
      </c>
      <c r="F58" s="17">
        <v>0</v>
      </c>
      <c r="G58" s="17">
        <v>0</v>
      </c>
      <c r="H58" s="17">
        <v>0</v>
      </c>
      <c r="I58" s="17"/>
      <c r="J58" s="17"/>
      <c r="K58" s="17"/>
      <c r="L58" s="17"/>
      <c r="M58" s="17"/>
      <c r="N58" s="17"/>
      <c r="O58" s="17"/>
      <c r="P58" s="17"/>
    </row>
    <row r="59" spans="1:16" ht="15.75" x14ac:dyDescent="0.25">
      <c r="A59" s="16" t="s">
        <v>74</v>
      </c>
      <c r="B59" s="17">
        <v>1000000</v>
      </c>
      <c r="C59" s="17">
        <v>1000000</v>
      </c>
      <c r="D59" s="17">
        <f t="shared" si="11"/>
        <v>0</v>
      </c>
      <c r="E59" s="17">
        <v>0</v>
      </c>
      <c r="F59" s="17">
        <v>0</v>
      </c>
      <c r="G59" s="17">
        <v>0</v>
      </c>
      <c r="H59" s="17">
        <v>0</v>
      </c>
      <c r="I59" s="17"/>
      <c r="J59" s="17"/>
      <c r="K59" s="17"/>
      <c r="L59" s="17"/>
      <c r="M59" s="17"/>
      <c r="N59" s="17"/>
      <c r="O59" s="17"/>
      <c r="P59" s="17"/>
    </row>
    <row r="60" spans="1:16" ht="15.75" x14ac:dyDescent="0.25">
      <c r="A60" s="16" t="s">
        <v>75</v>
      </c>
      <c r="B60" s="18">
        <v>0</v>
      </c>
      <c r="C60" s="18">
        <v>0</v>
      </c>
      <c r="D60" s="17">
        <f t="shared" si="11"/>
        <v>0</v>
      </c>
      <c r="E60" s="17">
        <v>0</v>
      </c>
      <c r="F60" s="17">
        <v>0</v>
      </c>
      <c r="G60" s="17">
        <v>0</v>
      </c>
      <c r="H60" s="17">
        <v>0</v>
      </c>
      <c r="I60" s="17"/>
      <c r="J60" s="17"/>
      <c r="K60" s="17"/>
      <c r="L60" s="17"/>
      <c r="M60" s="17"/>
      <c r="N60" s="17"/>
      <c r="O60" s="17"/>
      <c r="P60" s="17"/>
    </row>
    <row r="61" spans="1:16" ht="15.75" x14ac:dyDescent="0.25">
      <c r="A61" s="19" t="s">
        <v>76</v>
      </c>
      <c r="B61" s="14">
        <f>SUM(B62:B65)</f>
        <v>0</v>
      </c>
      <c r="C61" s="14">
        <f>SUM(C62:C65)</f>
        <v>0</v>
      </c>
      <c r="D61" s="20">
        <f t="shared" ref="D61:P61" si="12">SUM(D62:D65)</f>
        <v>0</v>
      </c>
      <c r="E61" s="20">
        <f t="shared" si="12"/>
        <v>0</v>
      </c>
      <c r="F61" s="14">
        <f t="shared" si="12"/>
        <v>0</v>
      </c>
      <c r="G61" s="14">
        <f t="shared" si="12"/>
        <v>0</v>
      </c>
      <c r="H61" s="14">
        <f t="shared" si="12"/>
        <v>0</v>
      </c>
      <c r="I61" s="14">
        <f t="shared" si="12"/>
        <v>0</v>
      </c>
      <c r="J61" s="14">
        <f t="shared" si="12"/>
        <v>0</v>
      </c>
      <c r="K61" s="14">
        <f t="shared" si="12"/>
        <v>0</v>
      </c>
      <c r="L61" s="14">
        <f t="shared" si="12"/>
        <v>0</v>
      </c>
      <c r="M61" s="14">
        <f t="shared" si="12"/>
        <v>0</v>
      </c>
      <c r="N61" s="14">
        <f t="shared" si="12"/>
        <v>0</v>
      </c>
      <c r="O61" s="14">
        <f t="shared" si="12"/>
        <v>0</v>
      </c>
      <c r="P61" s="14">
        <f t="shared" si="12"/>
        <v>0</v>
      </c>
    </row>
    <row r="62" spans="1:16" ht="15.75" x14ac:dyDescent="0.25">
      <c r="A62" s="16" t="s">
        <v>77</v>
      </c>
      <c r="B62" s="17">
        <v>0</v>
      </c>
      <c r="C62" s="17">
        <v>0</v>
      </c>
      <c r="D62" s="18">
        <f>SUM(E62:P62)</f>
        <v>0</v>
      </c>
      <c r="E62" s="18">
        <v>0</v>
      </c>
      <c r="F62" s="17">
        <v>0</v>
      </c>
      <c r="G62" s="17">
        <v>0</v>
      </c>
      <c r="H62" s="17">
        <v>0</v>
      </c>
      <c r="I62" s="17"/>
      <c r="J62" s="17"/>
      <c r="K62" s="17"/>
      <c r="L62" s="17"/>
      <c r="M62" s="17"/>
      <c r="N62" s="17"/>
      <c r="O62" s="17"/>
      <c r="P62" s="17"/>
    </row>
    <row r="63" spans="1:16" ht="15.75" x14ac:dyDescent="0.25">
      <c r="A63" s="16" t="s">
        <v>78</v>
      </c>
      <c r="B63" s="18">
        <v>0</v>
      </c>
      <c r="C63" s="18">
        <v>0</v>
      </c>
      <c r="D63" s="18">
        <f t="shared" ref="D63:D65" si="13">SUM(E63:P63)</f>
        <v>0</v>
      </c>
      <c r="E63" s="18">
        <v>0</v>
      </c>
      <c r="F63" s="17">
        <v>0</v>
      </c>
      <c r="G63" s="17">
        <v>0</v>
      </c>
      <c r="H63" s="17">
        <v>0</v>
      </c>
      <c r="I63" s="17"/>
      <c r="J63" s="17"/>
      <c r="K63" s="17"/>
      <c r="L63" s="17"/>
      <c r="M63" s="17"/>
      <c r="N63" s="17"/>
      <c r="O63" s="17"/>
      <c r="P63" s="17"/>
    </row>
    <row r="64" spans="1:16" ht="15.75" x14ac:dyDescent="0.25">
      <c r="A64" s="16" t="s">
        <v>79</v>
      </c>
      <c r="B64" s="18">
        <v>0</v>
      </c>
      <c r="C64" s="18">
        <v>0</v>
      </c>
      <c r="D64" s="18">
        <f t="shared" si="13"/>
        <v>0</v>
      </c>
      <c r="E64" s="18">
        <v>0</v>
      </c>
      <c r="F64" s="17">
        <v>0</v>
      </c>
      <c r="G64" s="17">
        <v>0</v>
      </c>
      <c r="H64" s="17">
        <v>0</v>
      </c>
      <c r="I64" s="17"/>
      <c r="J64" s="17"/>
      <c r="K64" s="17"/>
      <c r="L64" s="17"/>
      <c r="M64" s="17"/>
      <c r="N64" s="17"/>
      <c r="O64" s="17"/>
      <c r="P64" s="17"/>
    </row>
    <row r="65" spans="1:23" ht="31.5" x14ac:dyDescent="0.25">
      <c r="A65" s="16" t="s">
        <v>80</v>
      </c>
      <c r="B65" s="18">
        <v>0</v>
      </c>
      <c r="C65" s="18">
        <v>0</v>
      </c>
      <c r="D65" s="18">
        <f t="shared" si="13"/>
        <v>0</v>
      </c>
      <c r="E65" s="18">
        <v>0</v>
      </c>
      <c r="F65" s="17">
        <v>0</v>
      </c>
      <c r="G65" s="17">
        <v>0</v>
      </c>
      <c r="H65" s="17">
        <v>0</v>
      </c>
      <c r="I65" s="17"/>
      <c r="J65" s="17"/>
      <c r="K65" s="17"/>
      <c r="L65" s="17"/>
      <c r="M65" s="17"/>
      <c r="N65" s="17"/>
      <c r="O65" s="17"/>
      <c r="P65" s="17"/>
    </row>
    <row r="66" spans="1:23" ht="15.75" x14ac:dyDescent="0.25">
      <c r="A66" s="19" t="s">
        <v>81</v>
      </c>
      <c r="B66" s="20">
        <f>SUM(B67:B68)</f>
        <v>0</v>
      </c>
      <c r="C66" s="20">
        <f>SUM(C67:C68)</f>
        <v>0</v>
      </c>
      <c r="D66" s="20">
        <f t="shared" ref="D66:K66" si="14">SUM(D67:D68)</f>
        <v>0</v>
      </c>
      <c r="E66" s="20">
        <f t="shared" si="14"/>
        <v>0</v>
      </c>
      <c r="F66" s="14">
        <f t="shared" si="14"/>
        <v>0</v>
      </c>
      <c r="G66" s="14">
        <f t="shared" si="14"/>
        <v>0</v>
      </c>
      <c r="H66" s="14">
        <f t="shared" si="14"/>
        <v>0</v>
      </c>
      <c r="I66" s="14">
        <f t="shared" si="14"/>
        <v>0</v>
      </c>
      <c r="J66" s="14">
        <f t="shared" si="14"/>
        <v>0</v>
      </c>
      <c r="K66" s="14">
        <f t="shared" si="14"/>
        <v>0</v>
      </c>
      <c r="L66" s="14">
        <f>SUM(L67:L68)</f>
        <v>0</v>
      </c>
      <c r="M66" s="14">
        <f>SUM(M67:M68)</f>
        <v>0</v>
      </c>
      <c r="N66" s="14">
        <f>SUM(N67:N68)</f>
        <v>0</v>
      </c>
      <c r="O66" s="14">
        <f>SUM(O67:O68)</f>
        <v>0</v>
      </c>
      <c r="P66" s="14">
        <f>SUM(P67:P68)</f>
        <v>0</v>
      </c>
    </row>
    <row r="67" spans="1:23" ht="15.75" x14ac:dyDescent="0.25">
      <c r="A67" s="16" t="s">
        <v>82</v>
      </c>
      <c r="B67" s="18">
        <v>0</v>
      </c>
      <c r="C67" s="18">
        <v>0</v>
      </c>
      <c r="D67" s="18">
        <f>SUM(E67:P67)</f>
        <v>0</v>
      </c>
      <c r="E67" s="18">
        <v>0</v>
      </c>
      <c r="F67" s="17">
        <v>0</v>
      </c>
      <c r="G67" s="17">
        <v>0</v>
      </c>
      <c r="H67" s="17">
        <v>0</v>
      </c>
      <c r="I67" s="17"/>
      <c r="J67" s="17"/>
      <c r="K67" s="17"/>
      <c r="L67" s="17"/>
      <c r="M67" s="17"/>
      <c r="N67" s="17"/>
      <c r="O67" s="17"/>
      <c r="P67" s="17"/>
    </row>
    <row r="68" spans="1:23" ht="15.75" x14ac:dyDescent="0.25">
      <c r="A68" s="16" t="s">
        <v>83</v>
      </c>
      <c r="B68" s="18">
        <v>0</v>
      </c>
      <c r="C68" s="18">
        <v>0</v>
      </c>
      <c r="D68" s="18">
        <f>SUM(E68:P68)</f>
        <v>0</v>
      </c>
      <c r="E68" s="18">
        <v>0</v>
      </c>
      <c r="F68" s="17">
        <v>0</v>
      </c>
      <c r="G68" s="17">
        <v>0</v>
      </c>
      <c r="H68" s="17">
        <v>0</v>
      </c>
      <c r="I68" s="17"/>
      <c r="J68" s="17"/>
      <c r="K68" s="17"/>
      <c r="L68" s="17"/>
      <c r="M68" s="17"/>
      <c r="N68" s="17"/>
      <c r="O68" s="17"/>
      <c r="P68" s="17"/>
    </row>
    <row r="69" spans="1:23" ht="15.75" x14ac:dyDescent="0.25">
      <c r="A69" s="19" t="s">
        <v>84</v>
      </c>
      <c r="B69" s="20">
        <f>SUM(B70:B72)</f>
        <v>0</v>
      </c>
      <c r="C69" s="20">
        <f>SUM(C70:C72)</f>
        <v>0</v>
      </c>
      <c r="D69" s="20">
        <f t="shared" ref="D69:P69" si="15">SUM(D70:D72)</f>
        <v>0</v>
      </c>
      <c r="E69" s="20">
        <f t="shared" si="15"/>
        <v>0</v>
      </c>
      <c r="F69" s="20">
        <f t="shared" si="15"/>
        <v>0</v>
      </c>
      <c r="G69" s="20">
        <f>SUM(G70:G72)</f>
        <v>0</v>
      </c>
      <c r="H69" s="20">
        <f t="shared" si="15"/>
        <v>0</v>
      </c>
      <c r="I69" s="20">
        <f t="shared" si="15"/>
        <v>0</v>
      </c>
      <c r="J69" s="20">
        <f t="shared" si="15"/>
        <v>0</v>
      </c>
      <c r="K69" s="20">
        <f t="shared" si="15"/>
        <v>0</v>
      </c>
      <c r="L69" s="20">
        <f t="shared" si="15"/>
        <v>0</v>
      </c>
      <c r="M69" s="20">
        <f t="shared" si="15"/>
        <v>0</v>
      </c>
      <c r="N69" s="20">
        <f t="shared" si="15"/>
        <v>0</v>
      </c>
      <c r="O69" s="20">
        <f t="shared" si="15"/>
        <v>0</v>
      </c>
      <c r="P69" s="20">
        <f t="shared" si="15"/>
        <v>0</v>
      </c>
    </row>
    <row r="70" spans="1:23" ht="15.75" x14ac:dyDescent="0.25">
      <c r="A70" s="16" t="s">
        <v>85</v>
      </c>
      <c r="B70" s="18">
        <v>0</v>
      </c>
      <c r="C70" s="18">
        <v>0</v>
      </c>
      <c r="D70" s="18">
        <f>SUM(E70:P70)</f>
        <v>0</v>
      </c>
      <c r="E70" s="18">
        <v>0</v>
      </c>
      <c r="F70" s="18">
        <v>0</v>
      </c>
      <c r="G70" s="18">
        <v>0</v>
      </c>
      <c r="H70" s="18">
        <v>0</v>
      </c>
      <c r="I70" s="18"/>
      <c r="J70" s="18"/>
      <c r="K70" s="18"/>
      <c r="L70" s="18"/>
      <c r="M70" s="18"/>
      <c r="N70" s="18"/>
      <c r="O70" s="18"/>
      <c r="P70" s="18"/>
    </row>
    <row r="71" spans="1:23" ht="15.75" x14ac:dyDescent="0.25">
      <c r="A71" s="16" t="s">
        <v>86</v>
      </c>
      <c r="B71" s="18">
        <v>0</v>
      </c>
      <c r="C71" s="18">
        <v>0</v>
      </c>
      <c r="D71" s="18">
        <f t="shared" ref="D71:D72" si="16">SUM(E71:P71)</f>
        <v>0</v>
      </c>
      <c r="E71" s="18">
        <v>0</v>
      </c>
      <c r="F71" s="18">
        <v>0</v>
      </c>
      <c r="G71" s="18">
        <v>0</v>
      </c>
      <c r="H71" s="18">
        <v>0</v>
      </c>
      <c r="I71" s="18"/>
      <c r="J71" s="18"/>
      <c r="K71" s="18"/>
      <c r="L71" s="18"/>
      <c r="M71" s="18"/>
      <c r="N71" s="18"/>
      <c r="O71" s="18"/>
      <c r="P71" s="18"/>
    </row>
    <row r="72" spans="1:23" ht="15.75" x14ac:dyDescent="0.25">
      <c r="A72" s="21" t="s">
        <v>87</v>
      </c>
      <c r="B72" s="22">
        <v>0</v>
      </c>
      <c r="C72" s="22">
        <v>0</v>
      </c>
      <c r="D72" s="18">
        <f t="shared" si="16"/>
        <v>0</v>
      </c>
      <c r="E72" s="22">
        <v>0</v>
      </c>
      <c r="F72" s="22">
        <v>0</v>
      </c>
      <c r="G72" s="22">
        <v>0</v>
      </c>
      <c r="H72" s="22">
        <v>0</v>
      </c>
      <c r="I72" s="22"/>
      <c r="J72" s="18"/>
      <c r="K72" s="18"/>
      <c r="L72" s="18"/>
      <c r="M72" s="18"/>
      <c r="N72" s="18"/>
      <c r="O72" s="18"/>
      <c r="P72" s="18"/>
    </row>
    <row r="73" spans="1:23" ht="15.75" x14ac:dyDescent="0.25">
      <c r="A73" s="23" t="s">
        <v>88</v>
      </c>
      <c r="B73" s="24">
        <f>SUM(B9+B15+B25+B35+B43+B51+B61+B66+B69)</f>
        <v>597063479</v>
      </c>
      <c r="C73" s="24">
        <f>SUM(C9+C15+C25+C35+C43+C51+C61+C66+C69)</f>
        <v>597063479</v>
      </c>
      <c r="D73" s="24">
        <f t="shared" ref="D73:P73" si="17">SUM(D9+D15+D25+D35+D43+D51+D66+D70)</f>
        <v>187854260.09999999</v>
      </c>
      <c r="E73" s="24">
        <f t="shared" si="17"/>
        <v>24057105.68</v>
      </c>
      <c r="F73" s="24">
        <f t="shared" si="17"/>
        <v>62131079.700000003</v>
      </c>
      <c r="G73" s="24">
        <f t="shared" si="17"/>
        <v>43817187.769999996</v>
      </c>
      <c r="H73" s="24">
        <f t="shared" si="17"/>
        <v>57848886.950000003</v>
      </c>
      <c r="I73" s="24">
        <f t="shared" si="17"/>
        <v>0</v>
      </c>
      <c r="J73" s="24">
        <f t="shared" si="17"/>
        <v>0</v>
      </c>
      <c r="K73" s="24">
        <f t="shared" si="17"/>
        <v>0</v>
      </c>
      <c r="L73" s="24">
        <f t="shared" si="17"/>
        <v>0</v>
      </c>
      <c r="M73" s="24">
        <f t="shared" si="17"/>
        <v>0</v>
      </c>
      <c r="N73" s="24">
        <f t="shared" si="17"/>
        <v>0</v>
      </c>
      <c r="O73" s="24">
        <f t="shared" si="17"/>
        <v>0</v>
      </c>
      <c r="P73" s="24">
        <f t="shared" si="17"/>
        <v>0</v>
      </c>
    </row>
    <row r="74" spans="1:23" ht="15.75" x14ac:dyDescent="0.25">
      <c r="A74" s="25" t="s">
        <v>89</v>
      </c>
      <c r="B74" s="26">
        <v>0</v>
      </c>
      <c r="C74" s="26">
        <v>0</v>
      </c>
      <c r="D74" s="26">
        <f t="shared" ref="D74:G74" si="18">SUM(D75+D78+D81)</f>
        <v>0</v>
      </c>
      <c r="E74" s="26">
        <f t="shared" si="18"/>
        <v>0</v>
      </c>
      <c r="F74" s="26">
        <f t="shared" si="18"/>
        <v>0</v>
      </c>
      <c r="G74" s="26">
        <f t="shared" si="18"/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</row>
    <row r="75" spans="1:23" ht="15.75" x14ac:dyDescent="0.25">
      <c r="A75" s="27" t="s">
        <v>90</v>
      </c>
      <c r="B75" s="28">
        <v>0</v>
      </c>
      <c r="C75" s="28">
        <f>SUM(C76:C77)</f>
        <v>0</v>
      </c>
      <c r="D75" s="28">
        <f t="shared" ref="D75:G75" si="19">SUM(D76:D77)</f>
        <v>0</v>
      </c>
      <c r="E75" s="28">
        <f t="shared" si="19"/>
        <v>0</v>
      </c>
      <c r="F75" s="14">
        <f t="shared" si="19"/>
        <v>0</v>
      </c>
      <c r="G75" s="14">
        <f t="shared" si="19"/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/>
      <c r="R75" s="14"/>
      <c r="S75" s="14"/>
      <c r="T75" s="14"/>
      <c r="U75" s="14"/>
      <c r="V75" s="14"/>
      <c r="W75" s="14"/>
    </row>
    <row r="76" spans="1:23" ht="15.75" x14ac:dyDescent="0.25">
      <c r="A76" s="16" t="s">
        <v>91</v>
      </c>
      <c r="B76" s="18">
        <v>0</v>
      </c>
      <c r="C76" s="18">
        <v>0</v>
      </c>
      <c r="D76" s="18">
        <f t="shared" ref="D76:E77" si="20">SUM(E76:P76)</f>
        <v>0</v>
      </c>
      <c r="E76" s="18">
        <f t="shared" si="20"/>
        <v>0</v>
      </c>
      <c r="F76" s="17">
        <v>0</v>
      </c>
      <c r="G76" s="17">
        <v>0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17">
        <v>0</v>
      </c>
      <c r="O76" s="17">
        <v>0</v>
      </c>
      <c r="P76" s="17">
        <v>0</v>
      </c>
    </row>
    <row r="77" spans="1:23" ht="15.75" x14ac:dyDescent="0.25">
      <c r="A77" s="16" t="s">
        <v>92</v>
      </c>
      <c r="B77" s="18">
        <v>0</v>
      </c>
      <c r="C77" s="18">
        <v>0</v>
      </c>
      <c r="D77" s="18">
        <f t="shared" si="20"/>
        <v>0</v>
      </c>
      <c r="E77" s="18">
        <f t="shared" si="20"/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7">
        <v>0</v>
      </c>
    </row>
    <row r="78" spans="1:23" ht="15.75" x14ac:dyDescent="0.25">
      <c r="A78" s="19" t="s">
        <v>93</v>
      </c>
      <c r="B78" s="20">
        <v>0</v>
      </c>
      <c r="C78" s="20">
        <f>SUM(C79:C80)</f>
        <v>0</v>
      </c>
      <c r="D78" s="20">
        <f>SUM(D79:D80)</f>
        <v>0</v>
      </c>
      <c r="E78" s="20">
        <f t="shared" ref="E78:P78" si="21">SUM(E79:E80)</f>
        <v>0</v>
      </c>
      <c r="F78" s="14">
        <f t="shared" si="21"/>
        <v>0</v>
      </c>
      <c r="G78" s="14">
        <f t="shared" si="21"/>
        <v>0</v>
      </c>
      <c r="H78" s="14">
        <f t="shared" si="21"/>
        <v>0</v>
      </c>
      <c r="I78" s="14">
        <f t="shared" si="21"/>
        <v>0</v>
      </c>
      <c r="J78" s="14">
        <f t="shared" si="21"/>
        <v>0</v>
      </c>
      <c r="K78" s="14">
        <f t="shared" si="21"/>
        <v>0</v>
      </c>
      <c r="L78" s="14">
        <f t="shared" si="21"/>
        <v>0</v>
      </c>
      <c r="M78" s="14">
        <f t="shared" si="21"/>
        <v>0</v>
      </c>
      <c r="N78" s="14">
        <f t="shared" si="21"/>
        <v>0</v>
      </c>
      <c r="O78" s="14">
        <f t="shared" si="21"/>
        <v>0</v>
      </c>
      <c r="P78" s="14">
        <f t="shared" si="21"/>
        <v>0</v>
      </c>
    </row>
    <row r="79" spans="1:23" ht="15.75" x14ac:dyDescent="0.25">
      <c r="A79" s="16" t="s">
        <v>94</v>
      </c>
      <c r="B79" s="18">
        <v>0</v>
      </c>
      <c r="C79" s="18">
        <v>0</v>
      </c>
      <c r="D79" s="18">
        <f t="shared" ref="D79:D80" si="22">SUM(E79:P79)</f>
        <v>0</v>
      </c>
      <c r="E79" s="18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17">
        <v>0</v>
      </c>
    </row>
    <row r="80" spans="1:23" ht="15.75" x14ac:dyDescent="0.25">
      <c r="A80" s="16" t="s">
        <v>95</v>
      </c>
      <c r="B80" s="18">
        <v>0</v>
      </c>
      <c r="C80" s="18">
        <v>0</v>
      </c>
      <c r="D80" s="18">
        <f t="shared" si="22"/>
        <v>0</v>
      </c>
      <c r="E80" s="18">
        <v>0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7">
        <v>0</v>
      </c>
    </row>
    <row r="81" spans="1:16" ht="15.75" x14ac:dyDescent="0.25">
      <c r="A81" s="19" t="s">
        <v>96</v>
      </c>
      <c r="B81" s="20">
        <v>0</v>
      </c>
      <c r="C81" s="20">
        <f>SUM(C82)</f>
        <v>0</v>
      </c>
      <c r="D81" s="20">
        <f>+D82</f>
        <v>0</v>
      </c>
      <c r="E81" s="20">
        <f t="shared" ref="E81" si="23">+E82</f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</row>
    <row r="82" spans="1:16" ht="15.75" x14ac:dyDescent="0.25">
      <c r="A82" s="21" t="s">
        <v>97</v>
      </c>
      <c r="B82" s="22">
        <v>0</v>
      </c>
      <c r="C82" s="22">
        <v>0</v>
      </c>
      <c r="D82" s="22">
        <f t="shared" ref="D82" si="24">SUM(E82:P82)</f>
        <v>0</v>
      </c>
      <c r="E82" s="22">
        <v>0</v>
      </c>
      <c r="F82" s="17">
        <v>0</v>
      </c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7">
        <v>0</v>
      </c>
    </row>
    <row r="83" spans="1:16" ht="15.75" x14ac:dyDescent="0.25">
      <c r="A83" s="23" t="s">
        <v>98</v>
      </c>
      <c r="B83" s="29">
        <v>0</v>
      </c>
      <c r="C83" s="29">
        <v>0</v>
      </c>
      <c r="D83" s="29">
        <f>SUM(D75+D78+D81)</f>
        <v>0</v>
      </c>
      <c r="E83" s="29">
        <f t="shared" ref="E83:K83" si="25">SUM(E75+E78+E81)</f>
        <v>0</v>
      </c>
      <c r="F83" s="29">
        <f t="shared" si="25"/>
        <v>0</v>
      </c>
      <c r="G83" s="29">
        <f t="shared" si="25"/>
        <v>0</v>
      </c>
      <c r="H83" s="29">
        <f t="shared" si="25"/>
        <v>0</v>
      </c>
      <c r="I83" s="29">
        <f t="shared" si="25"/>
        <v>0</v>
      </c>
      <c r="J83" s="29">
        <f t="shared" si="25"/>
        <v>0</v>
      </c>
      <c r="K83" s="29">
        <f t="shared" si="25"/>
        <v>0</v>
      </c>
      <c r="L83" s="29">
        <f>SUM(L75+L78+L81)</f>
        <v>0</v>
      </c>
      <c r="M83" s="29">
        <f>SUM(M75+M78+M81)</f>
        <v>0</v>
      </c>
      <c r="N83" s="29">
        <f>SUM(N75+N78+N81)</f>
        <v>0</v>
      </c>
      <c r="O83" s="29">
        <f>SUM(O75+O78+O81)</f>
        <v>0</v>
      </c>
      <c r="P83" s="29">
        <f>SUM(P75+P78+P81)</f>
        <v>0</v>
      </c>
    </row>
    <row r="84" spans="1:16" ht="15.75" x14ac:dyDescent="0.25">
      <c r="A84" s="30" t="s">
        <v>99</v>
      </c>
      <c r="B84" s="31">
        <f>SUM(B73:B83)</f>
        <v>597063479</v>
      </c>
      <c r="C84" s="31">
        <f>SUM(C73:C83)</f>
        <v>597063479</v>
      </c>
      <c r="D84" s="31">
        <f>SUM(D73+D83)</f>
        <v>187854260.09999999</v>
      </c>
      <c r="E84" s="31">
        <f t="shared" ref="E84:P84" si="26">SUM(E73+E83)</f>
        <v>24057105.68</v>
      </c>
      <c r="F84" s="31">
        <f t="shared" si="26"/>
        <v>62131079.700000003</v>
      </c>
      <c r="G84" s="31">
        <f t="shared" si="26"/>
        <v>43817187.769999996</v>
      </c>
      <c r="H84" s="31">
        <f t="shared" si="26"/>
        <v>57848886.950000003</v>
      </c>
      <c r="I84" s="31">
        <f t="shared" si="26"/>
        <v>0</v>
      </c>
      <c r="J84" s="31">
        <f t="shared" si="26"/>
        <v>0</v>
      </c>
      <c r="K84" s="31">
        <f t="shared" si="26"/>
        <v>0</v>
      </c>
      <c r="L84" s="31">
        <f t="shared" si="26"/>
        <v>0</v>
      </c>
      <c r="M84" s="31">
        <f t="shared" si="26"/>
        <v>0</v>
      </c>
      <c r="N84" s="31">
        <f t="shared" si="26"/>
        <v>0</v>
      </c>
      <c r="O84" s="31">
        <f t="shared" si="26"/>
        <v>0</v>
      </c>
      <c r="P84" s="31">
        <f t="shared" si="26"/>
        <v>0</v>
      </c>
    </row>
    <row r="85" spans="1:16" x14ac:dyDescent="0.25">
      <c r="A85" t="s">
        <v>110</v>
      </c>
      <c r="B85" s="42"/>
      <c r="C85" s="42"/>
    </row>
    <row r="86" spans="1:16" x14ac:dyDescent="0.25">
      <c r="A86" t="s">
        <v>126</v>
      </c>
      <c r="B86" s="43"/>
      <c r="C86" s="43"/>
      <c r="D86" s="32"/>
    </row>
    <row r="87" spans="1:16" x14ac:dyDescent="0.25">
      <c r="A87" t="s">
        <v>131</v>
      </c>
      <c r="B87" s="42"/>
      <c r="C87" s="42"/>
      <c r="D87" s="33"/>
    </row>
    <row r="88" spans="1:16" ht="28.5" customHeight="1" x14ac:dyDescent="0.3">
      <c r="A88" s="41" t="s">
        <v>100</v>
      </c>
      <c r="B88" s="42"/>
      <c r="C88" s="42"/>
      <c r="D88" s="33"/>
    </row>
    <row r="89" spans="1:16" x14ac:dyDescent="0.25">
      <c r="A89" s="35" t="s">
        <v>111</v>
      </c>
      <c r="B89" s="43"/>
      <c r="C89" s="43"/>
      <c r="D89" s="32"/>
    </row>
    <row r="90" spans="1:16" ht="30" x14ac:dyDescent="0.25">
      <c r="A90" s="34" t="s">
        <v>112</v>
      </c>
      <c r="B90" s="42"/>
      <c r="C90" s="42"/>
      <c r="D90" s="34"/>
    </row>
    <row r="91" spans="1:16" x14ac:dyDescent="0.25">
      <c r="A91" s="35" t="s">
        <v>113</v>
      </c>
      <c r="B91" s="42"/>
      <c r="C91" s="42"/>
      <c r="D91" s="33"/>
    </row>
    <row r="92" spans="1:16" x14ac:dyDescent="0.25">
      <c r="A92" s="35" t="s">
        <v>117</v>
      </c>
      <c r="B92"/>
      <c r="C92"/>
      <c r="D92" s="36"/>
    </row>
    <row r="93" spans="1:16" x14ac:dyDescent="0.25">
      <c r="A93" s="35" t="s">
        <v>118</v>
      </c>
      <c r="B93"/>
      <c r="C93"/>
      <c r="D93" s="33"/>
    </row>
    <row r="94" spans="1:16" x14ac:dyDescent="0.25">
      <c r="A94" s="35"/>
      <c r="B94"/>
      <c r="C94"/>
      <c r="D94" s="33"/>
    </row>
    <row r="95" spans="1:16" x14ac:dyDescent="0.25">
      <c r="A95" s="35"/>
      <c r="B95"/>
      <c r="C95"/>
      <c r="D95" s="33"/>
    </row>
    <row r="96" spans="1:16" x14ac:dyDescent="0.25">
      <c r="A96" s="35"/>
      <c r="B96"/>
      <c r="C96"/>
      <c r="D96" s="33"/>
    </row>
    <row r="97" spans="1:16" x14ac:dyDescent="0.25">
      <c r="A97" s="37" t="s">
        <v>121</v>
      </c>
      <c r="B97" s="37"/>
      <c r="C97" s="37"/>
      <c r="D97" s="37"/>
      <c r="E97" s="37"/>
      <c r="F97" s="47" t="s">
        <v>114</v>
      </c>
      <c r="G97" s="47"/>
      <c r="H97" s="47"/>
      <c r="I97" s="38"/>
      <c r="J97" s="38"/>
      <c r="K97" s="38"/>
      <c r="L97" s="38"/>
      <c r="M97" s="46" t="s">
        <v>102</v>
      </c>
      <c r="N97" s="46"/>
      <c r="O97" s="46"/>
      <c r="P97" s="46"/>
    </row>
    <row r="98" spans="1:16" x14ac:dyDescent="0.25">
      <c r="A98" s="37" t="s">
        <v>103</v>
      </c>
      <c r="B98" s="37"/>
      <c r="C98" s="37"/>
      <c r="D98" s="37"/>
      <c r="E98" s="37" t="s">
        <v>127</v>
      </c>
      <c r="F98" s="47" t="s">
        <v>128</v>
      </c>
      <c r="G98" s="47"/>
      <c r="H98" s="47"/>
      <c r="J98" s="37"/>
      <c r="K98" s="37"/>
      <c r="L98" s="37"/>
      <c r="M98" s="47" t="s">
        <v>104</v>
      </c>
      <c r="N98" s="47"/>
      <c r="O98" s="47"/>
      <c r="P98" s="47"/>
    </row>
    <row r="99" spans="1:16" x14ac:dyDescent="0.25">
      <c r="A99" s="37" t="s">
        <v>105</v>
      </c>
      <c r="B99" s="37"/>
      <c r="C99" s="37"/>
      <c r="D99" s="37"/>
      <c r="E99" s="37" t="s">
        <v>129</v>
      </c>
      <c r="F99" s="47" t="s">
        <v>130</v>
      </c>
      <c r="G99" s="47"/>
      <c r="H99" s="47"/>
      <c r="J99" s="37"/>
      <c r="K99" s="37"/>
      <c r="L99" s="37"/>
      <c r="M99" s="47" t="s">
        <v>106</v>
      </c>
      <c r="N99" s="47"/>
      <c r="O99" s="47"/>
      <c r="P99" s="47"/>
    </row>
    <row r="100" spans="1:16" x14ac:dyDescent="0.25">
      <c r="F100" s="39"/>
    </row>
    <row r="102" spans="1:16" x14ac:dyDescent="0.25">
      <c r="A102" s="46" t="s">
        <v>107</v>
      </c>
      <c r="B102" s="46"/>
      <c r="C102" s="46"/>
      <c r="D102" s="46"/>
      <c r="E102" s="46"/>
      <c r="F102" s="46"/>
      <c r="G102" s="46"/>
      <c r="H102" s="46"/>
      <c r="I102" s="38"/>
      <c r="J102" s="38"/>
      <c r="K102" s="38"/>
      <c r="L102" s="38"/>
      <c r="M102" s="38"/>
    </row>
    <row r="103" spans="1:16" x14ac:dyDescent="0.25">
      <c r="A103" s="44" t="s">
        <v>108</v>
      </c>
      <c r="B103" s="44"/>
      <c r="C103" s="44"/>
      <c r="D103" s="44"/>
      <c r="E103" s="44"/>
      <c r="F103" s="44"/>
      <c r="G103" s="44"/>
      <c r="H103" s="44"/>
      <c r="I103" s="40"/>
      <c r="J103" s="40"/>
      <c r="K103" s="40"/>
      <c r="L103" s="40"/>
      <c r="M103" s="40"/>
    </row>
    <row r="104" spans="1:16" x14ac:dyDescent="0.25">
      <c r="A104" s="44" t="s">
        <v>109</v>
      </c>
      <c r="B104" s="44"/>
      <c r="C104" s="44"/>
      <c r="D104" s="44"/>
      <c r="E104" s="44"/>
      <c r="F104" s="44"/>
      <c r="G104" s="44"/>
      <c r="H104" s="44"/>
      <c r="I104" s="40"/>
      <c r="J104" s="40"/>
      <c r="K104" s="40"/>
      <c r="L104" s="40"/>
      <c r="M104" s="40"/>
    </row>
  </sheetData>
  <sheetProtection algorithmName="SHA-512" hashValue="zgXPUru5ws21CDdbLetudNFYk+f9N+s0GXe6vRnHxElzofwgwgwFP0svOx1KiubITdnmR/eIXPooMKzWsbd4wA==" saltValue="4nhSiea1K9bq5P4uj6m7Hg==" spinCount="100000" sheet="1" formatCells="0" formatColumns="0" formatRows="0" insertColumns="0" insertRows="0" insertHyperlinks="0" deleteColumns="0" deleteRows="0" sort="0" autoFilter="0" pivotTables="0"/>
  <mergeCells count="19">
    <mergeCell ref="A1:H1"/>
    <mergeCell ref="A2:H2"/>
    <mergeCell ref="A3:H3"/>
    <mergeCell ref="A4:H4"/>
    <mergeCell ref="A5:H5"/>
    <mergeCell ref="A102:H102"/>
    <mergeCell ref="A103:H103"/>
    <mergeCell ref="A104:H104"/>
    <mergeCell ref="F97:H97"/>
    <mergeCell ref="M98:P98"/>
    <mergeCell ref="M99:P99"/>
    <mergeCell ref="F98:H98"/>
    <mergeCell ref="F99:H99"/>
    <mergeCell ref="B6:C6"/>
    <mergeCell ref="J6:K6"/>
    <mergeCell ref="L6:M6"/>
    <mergeCell ref="N6:O6"/>
    <mergeCell ref="M97:P97"/>
    <mergeCell ref="D6:I6"/>
  </mergeCells>
  <printOptions horizontalCentered="1"/>
  <pageMargins left="0.23622047244094491" right="0.23622047244094491" top="0.74803149606299213" bottom="0.74803149606299213" header="0.31496062992125984" footer="0.31496062992125984"/>
  <pageSetup scale="69" fitToHeight="0" orientation="landscape" r:id="rId1"/>
  <rowBreaks count="1" manualBreakCount="1">
    <brk id="73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8F938-8F9C-4A30-84AA-09D90EFBAC99}">
  <sheetPr>
    <pageSetUpPr fitToPage="1"/>
  </sheetPr>
  <dimension ref="A1:W104"/>
  <sheetViews>
    <sheetView zoomScale="87" zoomScaleNormal="87" workbookViewId="0">
      <selection activeCell="A12" sqref="A12"/>
    </sheetView>
  </sheetViews>
  <sheetFormatPr baseColWidth="10" defaultColWidth="14.7109375" defaultRowHeight="15" x14ac:dyDescent="0.25"/>
  <cols>
    <col min="1" max="1" width="84.85546875" style="15" bestFit="1" customWidth="1"/>
    <col min="2" max="9" width="15.5703125" style="15" customWidth="1"/>
    <col min="10" max="10" width="9.7109375" style="15" hidden="1" customWidth="1"/>
    <col min="11" max="11" width="6.42578125" style="15" hidden="1" customWidth="1"/>
    <col min="12" max="12" width="9.28515625" style="15" hidden="1" customWidth="1"/>
    <col min="13" max="13" width="14.5703125" style="15" hidden="1" customWidth="1"/>
    <col min="14" max="14" width="10.5703125" style="15" hidden="1" customWidth="1"/>
    <col min="15" max="15" width="14" style="15" hidden="1" customWidth="1"/>
    <col min="16" max="16" width="13" style="15" hidden="1" customWidth="1"/>
    <col min="17" max="16384" width="14.7109375" style="15"/>
  </cols>
  <sheetData>
    <row r="1" spans="1:16" s="1" customFormat="1" ht="23.25" x14ac:dyDescent="0.25">
      <c r="A1" s="48" t="s">
        <v>0</v>
      </c>
      <c r="B1" s="48"/>
      <c r="C1" s="48"/>
      <c r="D1" s="48"/>
      <c r="E1" s="48"/>
      <c r="F1" s="48"/>
      <c r="G1" s="48"/>
      <c r="H1" s="48"/>
      <c r="I1" s="48"/>
    </row>
    <row r="2" spans="1:16" s="1" customFormat="1" ht="23.25" x14ac:dyDescent="0.25">
      <c r="A2" s="48" t="s">
        <v>1</v>
      </c>
      <c r="B2" s="48"/>
      <c r="C2" s="48"/>
      <c r="D2" s="48"/>
      <c r="E2" s="48"/>
      <c r="F2" s="48"/>
      <c r="G2" s="48"/>
      <c r="H2" s="48"/>
      <c r="I2" s="48"/>
    </row>
    <row r="3" spans="1:16" s="2" customFormat="1" ht="23.25" x14ac:dyDescent="0.25">
      <c r="A3" s="48" t="s">
        <v>2</v>
      </c>
      <c r="B3" s="48"/>
      <c r="C3" s="48"/>
      <c r="D3" s="48"/>
      <c r="E3" s="48"/>
      <c r="F3" s="48"/>
      <c r="G3" s="48"/>
      <c r="H3" s="48"/>
      <c r="I3" s="48"/>
      <c r="J3" s="1"/>
      <c r="K3" s="1"/>
      <c r="L3" s="1"/>
      <c r="M3" s="1"/>
      <c r="N3" s="1"/>
      <c r="O3" s="1"/>
      <c r="P3" s="1"/>
    </row>
    <row r="4" spans="1:16" s="2" customFormat="1" ht="23.25" x14ac:dyDescent="0.25">
      <c r="A4" s="48" t="s">
        <v>3</v>
      </c>
      <c r="B4" s="48"/>
      <c r="C4" s="48"/>
      <c r="D4" s="48"/>
      <c r="E4" s="48"/>
      <c r="F4" s="48"/>
      <c r="G4" s="48"/>
      <c r="H4" s="48"/>
      <c r="I4" s="48"/>
      <c r="J4" s="1"/>
      <c r="K4" s="1"/>
      <c r="L4" s="1"/>
      <c r="M4" s="1"/>
      <c r="N4" s="1"/>
      <c r="O4" s="1"/>
      <c r="P4" s="1"/>
    </row>
    <row r="5" spans="1:16" s="2" customFormat="1" ht="23.25" x14ac:dyDescent="0.25">
      <c r="A5" s="49" t="s">
        <v>4</v>
      </c>
      <c r="B5" s="49"/>
      <c r="C5" s="49"/>
      <c r="D5" s="49"/>
      <c r="E5" s="49"/>
      <c r="F5" s="49"/>
      <c r="G5" s="49"/>
      <c r="H5" s="49"/>
      <c r="I5" s="49"/>
      <c r="J5" s="3"/>
      <c r="K5" s="3"/>
      <c r="L5" s="3"/>
      <c r="M5" s="3"/>
      <c r="N5" s="3"/>
      <c r="O5" s="3"/>
      <c r="P5" s="3"/>
    </row>
    <row r="6" spans="1:16" s="6" customFormat="1" ht="21" customHeight="1" x14ac:dyDescent="0.25">
      <c r="A6" s="4"/>
      <c r="B6" s="45" t="s">
        <v>5</v>
      </c>
      <c r="C6" s="45"/>
      <c r="D6" s="50" t="s">
        <v>6</v>
      </c>
      <c r="E6" s="51"/>
      <c r="F6" s="51"/>
      <c r="G6" s="51"/>
      <c r="H6" s="51"/>
      <c r="I6" s="52"/>
      <c r="J6" s="45"/>
      <c r="K6" s="45"/>
      <c r="L6" s="45"/>
      <c r="M6" s="45"/>
      <c r="N6" s="45"/>
      <c r="O6" s="45"/>
      <c r="P6" s="5"/>
    </row>
    <row r="7" spans="1:16" s="6" customFormat="1" ht="20.25" customHeight="1" x14ac:dyDescent="0.25">
      <c r="A7" s="7" t="s">
        <v>7</v>
      </c>
      <c r="B7" s="8" t="s">
        <v>8</v>
      </c>
      <c r="C7" s="9" t="s">
        <v>9</v>
      </c>
      <c r="D7" s="8" t="s">
        <v>10</v>
      </c>
      <c r="E7" s="8" t="s">
        <v>11</v>
      </c>
      <c r="F7" s="8" t="s">
        <v>12</v>
      </c>
      <c r="G7" s="8" t="s">
        <v>13</v>
      </c>
      <c r="H7" s="8" t="s">
        <v>14</v>
      </c>
      <c r="I7" s="8" t="s">
        <v>15</v>
      </c>
      <c r="J7" s="8" t="s">
        <v>16</v>
      </c>
      <c r="K7" s="10" t="s">
        <v>17</v>
      </c>
      <c r="L7" s="10" t="s">
        <v>18</v>
      </c>
      <c r="M7" s="10" t="s">
        <v>19</v>
      </c>
      <c r="N7" s="10" t="s">
        <v>20</v>
      </c>
      <c r="O7" s="10" t="s">
        <v>21</v>
      </c>
      <c r="P7" s="10" t="s">
        <v>22</v>
      </c>
    </row>
    <row r="8" spans="1:16" s="12" customFormat="1" ht="15.75" x14ac:dyDescent="0.25">
      <c r="A8" s="11" t="s">
        <v>23</v>
      </c>
      <c r="B8" s="11"/>
      <c r="C8" s="11"/>
      <c r="D8" s="11"/>
      <c r="E8" s="11"/>
    </row>
    <row r="9" spans="1:16" ht="15.75" x14ac:dyDescent="0.25">
      <c r="A9" s="13" t="s">
        <v>24</v>
      </c>
      <c r="B9" s="14">
        <f>SUM(B10:B14)</f>
        <v>511608753</v>
      </c>
      <c r="C9" s="14">
        <f>SUM(C10:C14)</f>
        <v>511608753</v>
      </c>
      <c r="D9" s="14">
        <f>SUM(D10:D14)</f>
        <v>187640776.59</v>
      </c>
      <c r="E9" s="14">
        <f t="shared" ref="E9:P9" si="0">SUM(E10:E14)</f>
        <v>23353784.719999999</v>
      </c>
      <c r="F9" s="14">
        <f t="shared" si="0"/>
        <v>49202357.980000004</v>
      </c>
      <c r="G9" s="14">
        <f t="shared" si="0"/>
        <v>36953436.140000001</v>
      </c>
      <c r="H9" s="14">
        <f t="shared" si="0"/>
        <v>54789214.520000003</v>
      </c>
      <c r="I9" s="14">
        <f t="shared" si="0"/>
        <v>23341983.23</v>
      </c>
      <c r="J9" s="14">
        <f t="shared" si="0"/>
        <v>0</v>
      </c>
      <c r="K9" s="14">
        <f t="shared" si="0"/>
        <v>0</v>
      </c>
      <c r="L9" s="14">
        <f t="shared" si="0"/>
        <v>0</v>
      </c>
      <c r="M9" s="14">
        <f t="shared" si="0"/>
        <v>0</v>
      </c>
      <c r="N9" s="14">
        <f t="shared" si="0"/>
        <v>0</v>
      </c>
      <c r="O9" s="14">
        <f t="shared" si="0"/>
        <v>0</v>
      </c>
      <c r="P9" s="14">
        <f t="shared" si="0"/>
        <v>0</v>
      </c>
    </row>
    <row r="10" spans="1:16" ht="15.75" x14ac:dyDescent="0.25">
      <c r="A10" s="16" t="s">
        <v>25</v>
      </c>
      <c r="B10" s="17">
        <v>421261205</v>
      </c>
      <c r="C10" s="17">
        <v>418192571.25</v>
      </c>
      <c r="D10" s="17">
        <f>SUM(E10:P10)</f>
        <v>143222392.02000001</v>
      </c>
      <c r="E10" s="17">
        <v>19555540</v>
      </c>
      <c r="F10" s="17">
        <v>41920758</v>
      </c>
      <c r="G10" s="17">
        <v>31301588.18</v>
      </c>
      <c r="H10" s="17">
        <v>30979035</v>
      </c>
      <c r="I10" s="17">
        <v>19465470.84</v>
      </c>
      <c r="J10" s="17"/>
      <c r="K10" s="17"/>
      <c r="L10" s="17"/>
      <c r="M10" s="17"/>
      <c r="N10" s="17"/>
      <c r="O10" s="17"/>
      <c r="P10" s="17"/>
    </row>
    <row r="11" spans="1:16" ht="15.75" x14ac:dyDescent="0.25">
      <c r="A11" s="16" t="s">
        <v>26</v>
      </c>
      <c r="B11" s="17">
        <v>30916000</v>
      </c>
      <c r="C11" s="17">
        <v>33984633.75</v>
      </c>
      <c r="D11" s="17">
        <f>SUM(E11:P11)</f>
        <v>22620189.98</v>
      </c>
      <c r="E11" s="17">
        <v>831000</v>
      </c>
      <c r="F11" s="17">
        <v>902000</v>
      </c>
      <c r="G11" s="17">
        <v>900000</v>
      </c>
      <c r="H11" s="17">
        <v>19087189.98</v>
      </c>
      <c r="I11" s="17">
        <v>900000</v>
      </c>
      <c r="J11" s="17"/>
      <c r="K11" s="17"/>
      <c r="L11" s="17"/>
      <c r="M11" s="17"/>
      <c r="N11" s="17"/>
      <c r="O11" s="17"/>
      <c r="P11" s="17"/>
    </row>
    <row r="12" spans="1:16" ht="15.75" x14ac:dyDescent="0.25">
      <c r="A12" s="16" t="s">
        <v>27</v>
      </c>
      <c r="B12" s="18">
        <v>0</v>
      </c>
      <c r="C12" s="18">
        <v>0</v>
      </c>
      <c r="D12" s="17">
        <f t="shared" ref="D12:D14" si="1">SUM(E12:P12)</f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/>
      <c r="K12" s="17"/>
      <c r="L12" s="17"/>
      <c r="M12" s="17"/>
      <c r="N12" s="17"/>
      <c r="O12" s="17"/>
      <c r="P12" s="17"/>
    </row>
    <row r="13" spans="1:16" ht="15.75" x14ac:dyDescent="0.25">
      <c r="A13" s="16" t="s">
        <v>28</v>
      </c>
      <c r="B13" s="18">
        <v>0</v>
      </c>
      <c r="C13" s="18">
        <v>0</v>
      </c>
      <c r="D13" s="17">
        <f t="shared" si="1"/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/>
      <c r="K13" s="17"/>
      <c r="L13" s="17"/>
      <c r="M13" s="17"/>
      <c r="N13" s="17"/>
      <c r="O13" s="17"/>
      <c r="P13" s="17"/>
    </row>
    <row r="14" spans="1:16" ht="15.75" x14ac:dyDescent="0.25">
      <c r="A14" s="16" t="s">
        <v>29</v>
      </c>
      <c r="B14" s="17">
        <v>59431548</v>
      </c>
      <c r="C14" s="17">
        <v>59431548</v>
      </c>
      <c r="D14" s="17">
        <f t="shared" si="1"/>
        <v>21798194.59</v>
      </c>
      <c r="E14" s="17">
        <v>2967244.72</v>
      </c>
      <c r="F14" s="17">
        <v>6379599.9800000004</v>
      </c>
      <c r="G14" s="17">
        <v>4751847.96</v>
      </c>
      <c r="H14" s="17">
        <v>4722989.54</v>
      </c>
      <c r="I14" s="17">
        <v>2976512.39</v>
      </c>
      <c r="J14" s="17"/>
      <c r="K14" s="17"/>
      <c r="L14" s="17"/>
      <c r="M14" s="17"/>
      <c r="N14" s="17"/>
      <c r="O14" s="17"/>
      <c r="P14" s="17"/>
    </row>
    <row r="15" spans="1:16" ht="15.75" x14ac:dyDescent="0.25">
      <c r="A15" s="19" t="s">
        <v>30</v>
      </c>
      <c r="B15" s="14">
        <f>SUM(B16:B24)</f>
        <v>61920666</v>
      </c>
      <c r="C15" s="14">
        <f>SUM(C16:C24)</f>
        <v>61920666</v>
      </c>
      <c r="D15" s="14">
        <f t="shared" ref="D15:P15" si="2">SUM(D16:D24)</f>
        <v>25041177.130000003</v>
      </c>
      <c r="E15" s="14">
        <f t="shared" si="2"/>
        <v>703320.96</v>
      </c>
      <c r="F15" s="14">
        <f t="shared" si="2"/>
        <v>12928721.720000001</v>
      </c>
      <c r="G15" s="14">
        <f t="shared" si="2"/>
        <v>5128602.9399999995</v>
      </c>
      <c r="H15" s="14">
        <f t="shared" si="2"/>
        <v>2020105.21</v>
      </c>
      <c r="I15" s="14">
        <f t="shared" si="2"/>
        <v>4260426.3</v>
      </c>
      <c r="J15" s="14">
        <f t="shared" si="2"/>
        <v>0</v>
      </c>
      <c r="K15" s="14">
        <f t="shared" si="2"/>
        <v>0</v>
      </c>
      <c r="L15" s="14">
        <f t="shared" si="2"/>
        <v>0</v>
      </c>
      <c r="M15" s="14">
        <f t="shared" si="2"/>
        <v>0</v>
      </c>
      <c r="N15" s="14">
        <f t="shared" si="2"/>
        <v>0</v>
      </c>
      <c r="O15" s="14">
        <f t="shared" si="2"/>
        <v>0</v>
      </c>
      <c r="P15" s="14">
        <f t="shared" si="2"/>
        <v>0</v>
      </c>
    </row>
    <row r="16" spans="1:16" ht="15.75" x14ac:dyDescent="0.25">
      <c r="A16" s="16" t="s">
        <v>31</v>
      </c>
      <c r="B16" s="17">
        <v>25690666</v>
      </c>
      <c r="C16" s="17">
        <v>25690666</v>
      </c>
      <c r="D16" s="17">
        <f>SUM(E16:P16)</f>
        <v>10404735.02</v>
      </c>
      <c r="E16" s="17">
        <v>703320.96</v>
      </c>
      <c r="F16" s="17">
        <v>3496321.72</v>
      </c>
      <c r="G16" s="17">
        <v>2153335.83</v>
      </c>
      <c r="H16" s="17">
        <v>2020105.21</v>
      </c>
      <c r="I16" s="17">
        <v>2031651.3</v>
      </c>
      <c r="J16" s="17"/>
      <c r="K16" s="17"/>
      <c r="L16" s="17"/>
      <c r="M16" s="17"/>
      <c r="N16" s="17"/>
      <c r="O16" s="17"/>
      <c r="P16" s="17"/>
    </row>
    <row r="17" spans="1:16" ht="15.75" x14ac:dyDescent="0.25">
      <c r="A17" s="16" t="s">
        <v>32</v>
      </c>
      <c r="B17" s="17">
        <v>1800000</v>
      </c>
      <c r="C17" s="17">
        <v>1800000</v>
      </c>
      <c r="D17" s="17">
        <f t="shared" ref="D17:D24" si="3">SUM(E17:P17)</f>
        <v>287573.96000000002</v>
      </c>
      <c r="E17" s="17">
        <v>0</v>
      </c>
      <c r="F17" s="17">
        <v>0</v>
      </c>
      <c r="G17" s="17">
        <v>287573.96000000002</v>
      </c>
      <c r="H17" s="17">
        <v>0</v>
      </c>
      <c r="I17" s="17">
        <v>0</v>
      </c>
      <c r="J17" s="17"/>
      <c r="K17" s="17"/>
      <c r="L17" s="17"/>
      <c r="M17" s="17"/>
      <c r="N17" s="17"/>
      <c r="O17" s="17"/>
      <c r="P17" s="17"/>
    </row>
    <row r="18" spans="1:16" ht="15.75" x14ac:dyDescent="0.25">
      <c r="A18" s="16" t="s">
        <v>33</v>
      </c>
      <c r="B18" s="17">
        <v>100000</v>
      </c>
      <c r="C18" s="17">
        <v>100000</v>
      </c>
      <c r="D18" s="17">
        <f t="shared" si="3"/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/>
      <c r="K18" s="17"/>
      <c r="L18" s="17"/>
      <c r="M18" s="17"/>
      <c r="N18" s="17"/>
      <c r="O18" s="17"/>
      <c r="P18" s="17"/>
    </row>
    <row r="19" spans="1:16" ht="15.75" x14ac:dyDescent="0.25">
      <c r="A19" s="16" t="s">
        <v>34</v>
      </c>
      <c r="B19" s="17">
        <v>100000</v>
      </c>
      <c r="C19" s="17">
        <v>120000</v>
      </c>
      <c r="D19" s="17">
        <f t="shared" si="3"/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/>
      <c r="K19" s="17"/>
      <c r="L19" s="17"/>
      <c r="M19" s="17"/>
      <c r="N19" s="17"/>
      <c r="O19" s="17"/>
      <c r="P19" s="17"/>
    </row>
    <row r="20" spans="1:16" ht="15.75" x14ac:dyDescent="0.25">
      <c r="A20" s="16" t="s">
        <v>35</v>
      </c>
      <c r="B20" s="17">
        <v>3300000</v>
      </c>
      <c r="C20" s="17">
        <v>3280000</v>
      </c>
      <c r="D20" s="17">
        <f t="shared" si="3"/>
        <v>0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/>
      <c r="K20" s="17"/>
      <c r="L20" s="17"/>
      <c r="M20" s="17"/>
      <c r="N20" s="17"/>
      <c r="O20" s="17"/>
      <c r="P20" s="17"/>
    </row>
    <row r="21" spans="1:16" ht="15.75" x14ac:dyDescent="0.25">
      <c r="A21" s="16" t="s">
        <v>36</v>
      </c>
      <c r="B21" s="17">
        <v>22780000</v>
      </c>
      <c r="C21" s="17">
        <v>22780000</v>
      </c>
      <c r="D21" s="17">
        <f t="shared" si="3"/>
        <v>13308108.15</v>
      </c>
      <c r="E21" s="17">
        <v>0</v>
      </c>
      <c r="F21" s="17">
        <v>9338000</v>
      </c>
      <c r="G21" s="17">
        <v>2219233.15</v>
      </c>
      <c r="H21" s="17">
        <v>0</v>
      </c>
      <c r="I21" s="17">
        <v>1750875</v>
      </c>
      <c r="J21" s="17"/>
      <c r="K21" s="17"/>
      <c r="L21" s="17"/>
      <c r="M21" s="17"/>
      <c r="N21" s="17"/>
      <c r="O21" s="17"/>
      <c r="P21" s="17"/>
    </row>
    <row r="22" spans="1:16" ht="31.5" x14ac:dyDescent="0.25">
      <c r="A22" s="16" t="s">
        <v>37</v>
      </c>
      <c r="B22" s="17">
        <v>2450000</v>
      </c>
      <c r="C22" s="17">
        <v>2450000</v>
      </c>
      <c r="D22" s="17">
        <f t="shared" si="3"/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/>
      <c r="K22" s="17"/>
      <c r="L22" s="17"/>
      <c r="M22" s="17"/>
      <c r="N22" s="17"/>
      <c r="O22" s="17"/>
      <c r="P22" s="17"/>
    </row>
    <row r="23" spans="1:16" ht="15.75" x14ac:dyDescent="0.25">
      <c r="A23" s="16" t="s">
        <v>38</v>
      </c>
      <c r="B23" s="17">
        <v>5500000</v>
      </c>
      <c r="C23" s="17">
        <v>5500000</v>
      </c>
      <c r="D23" s="17">
        <f t="shared" si="3"/>
        <v>1040760</v>
      </c>
      <c r="E23" s="17">
        <v>0</v>
      </c>
      <c r="F23" s="17">
        <v>94400</v>
      </c>
      <c r="G23" s="17">
        <v>468460</v>
      </c>
      <c r="H23" s="17">
        <v>0</v>
      </c>
      <c r="I23" s="17">
        <v>477900</v>
      </c>
      <c r="J23" s="17"/>
      <c r="K23" s="17"/>
      <c r="L23" s="17"/>
      <c r="M23" s="17"/>
      <c r="N23" s="17"/>
      <c r="O23" s="17"/>
      <c r="P23" s="17"/>
    </row>
    <row r="24" spans="1:16" ht="15.75" x14ac:dyDescent="0.25">
      <c r="A24" s="16" t="s">
        <v>39</v>
      </c>
      <c r="B24" s="17">
        <v>200000</v>
      </c>
      <c r="C24" s="17">
        <v>200000</v>
      </c>
      <c r="D24" s="17">
        <f t="shared" si="3"/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/>
      <c r="K24" s="17"/>
      <c r="L24" s="17"/>
      <c r="M24" s="17"/>
      <c r="N24" s="17"/>
      <c r="O24" s="17"/>
      <c r="P24" s="17"/>
    </row>
    <row r="25" spans="1:16" ht="15.75" x14ac:dyDescent="0.25">
      <c r="A25" s="19" t="s">
        <v>40</v>
      </c>
      <c r="B25" s="14">
        <f>SUM(B26:B34)</f>
        <v>16200298</v>
      </c>
      <c r="C25" s="14">
        <f>SUM(C26:C34)</f>
        <v>16200298</v>
      </c>
      <c r="D25" s="14">
        <f t="shared" ref="D25:P25" si="4">SUM(D26:D34)</f>
        <v>3128273.11</v>
      </c>
      <c r="E25" s="14">
        <f t="shared" si="4"/>
        <v>0</v>
      </c>
      <c r="F25" s="14">
        <f t="shared" si="4"/>
        <v>0</v>
      </c>
      <c r="G25" s="14">
        <f t="shared" si="4"/>
        <v>1660454.69</v>
      </c>
      <c r="H25" s="14">
        <f t="shared" si="4"/>
        <v>1039567.22</v>
      </c>
      <c r="I25" s="14">
        <f t="shared" si="4"/>
        <v>428251.2</v>
      </c>
      <c r="J25" s="14">
        <f t="shared" si="4"/>
        <v>0</v>
      </c>
      <c r="K25" s="14">
        <f t="shared" si="4"/>
        <v>0</v>
      </c>
      <c r="L25" s="14">
        <f t="shared" si="4"/>
        <v>0</v>
      </c>
      <c r="M25" s="14">
        <f t="shared" si="4"/>
        <v>0</v>
      </c>
      <c r="N25" s="14">
        <f t="shared" si="4"/>
        <v>0</v>
      </c>
      <c r="O25" s="14">
        <f t="shared" si="4"/>
        <v>0</v>
      </c>
      <c r="P25" s="14">
        <f t="shared" si="4"/>
        <v>0</v>
      </c>
    </row>
    <row r="26" spans="1:16" ht="15.75" x14ac:dyDescent="0.25">
      <c r="A26" s="16" t="s">
        <v>41</v>
      </c>
      <c r="B26" s="17">
        <v>3000298</v>
      </c>
      <c r="C26" s="17">
        <v>2870298</v>
      </c>
      <c r="D26" s="17">
        <f>SUM(E26:P26)</f>
        <v>250161.72</v>
      </c>
      <c r="E26" s="17">
        <v>0</v>
      </c>
      <c r="F26" s="17">
        <v>0</v>
      </c>
      <c r="G26" s="17">
        <v>75564.97</v>
      </c>
      <c r="H26" s="17">
        <v>174596.75</v>
      </c>
      <c r="I26" s="17">
        <v>0</v>
      </c>
      <c r="J26" s="17"/>
      <c r="K26" s="17"/>
      <c r="L26" s="17"/>
      <c r="M26" s="17"/>
      <c r="N26" s="17"/>
      <c r="O26" s="17"/>
      <c r="P26" s="17"/>
    </row>
    <row r="27" spans="1:16" ht="15.75" x14ac:dyDescent="0.25">
      <c r="A27" s="16" t="s">
        <v>42</v>
      </c>
      <c r="B27" s="17">
        <v>600000</v>
      </c>
      <c r="C27" s="17">
        <v>1080000</v>
      </c>
      <c r="D27" s="17">
        <f t="shared" ref="D27:D34" si="5">SUM(E27:P27)</f>
        <v>449532.8</v>
      </c>
      <c r="E27" s="17">
        <v>0</v>
      </c>
      <c r="F27" s="17">
        <v>0</v>
      </c>
      <c r="G27" s="17">
        <v>449532.8</v>
      </c>
      <c r="H27" s="17">
        <v>0</v>
      </c>
      <c r="I27" s="17">
        <v>0</v>
      </c>
      <c r="J27" s="17"/>
      <c r="K27" s="17"/>
      <c r="L27" s="17"/>
      <c r="M27" s="17"/>
      <c r="N27" s="17"/>
      <c r="O27" s="17"/>
      <c r="P27" s="17"/>
    </row>
    <row r="28" spans="1:16" ht="15.75" x14ac:dyDescent="0.25">
      <c r="A28" s="16" t="s">
        <v>43</v>
      </c>
      <c r="B28" s="17">
        <v>950000</v>
      </c>
      <c r="C28" s="17">
        <v>600000</v>
      </c>
      <c r="D28" s="17">
        <f t="shared" si="5"/>
        <v>354070.8</v>
      </c>
      <c r="E28" s="17">
        <v>0</v>
      </c>
      <c r="F28" s="17">
        <v>0</v>
      </c>
      <c r="G28" s="17">
        <v>148208</v>
      </c>
      <c r="H28" s="17">
        <v>205862.8</v>
      </c>
      <c r="I28" s="17">
        <v>0</v>
      </c>
      <c r="J28" s="17"/>
      <c r="K28" s="17"/>
      <c r="L28" s="17"/>
      <c r="M28" s="17"/>
      <c r="N28" s="17"/>
      <c r="O28" s="17"/>
      <c r="P28" s="17"/>
    </row>
    <row r="29" spans="1:16" ht="15.75" x14ac:dyDescent="0.25">
      <c r="A29" s="16" t="s">
        <v>44</v>
      </c>
      <c r="B29" s="17">
        <v>100000</v>
      </c>
      <c r="C29" s="17">
        <v>100000</v>
      </c>
      <c r="D29" s="17">
        <f t="shared" si="5"/>
        <v>31152</v>
      </c>
      <c r="E29" s="17">
        <v>0</v>
      </c>
      <c r="F29" s="17">
        <v>0</v>
      </c>
      <c r="G29" s="17">
        <v>31152</v>
      </c>
      <c r="H29" s="17">
        <v>0</v>
      </c>
      <c r="I29" s="17">
        <v>0</v>
      </c>
      <c r="J29" s="17"/>
      <c r="K29" s="17"/>
      <c r="L29" s="17"/>
      <c r="M29" s="17"/>
      <c r="N29" s="17"/>
      <c r="O29" s="17"/>
      <c r="P29" s="17"/>
    </row>
    <row r="30" spans="1:16" ht="15.75" x14ac:dyDescent="0.25">
      <c r="A30" s="16" t="s">
        <v>45</v>
      </c>
      <c r="B30" s="17">
        <v>250000</v>
      </c>
      <c r="C30" s="17">
        <v>250000</v>
      </c>
      <c r="D30" s="17">
        <f t="shared" si="5"/>
        <v>42008</v>
      </c>
      <c r="E30" s="17">
        <v>0</v>
      </c>
      <c r="F30" s="17">
        <v>0</v>
      </c>
      <c r="G30" s="17">
        <v>42008</v>
      </c>
      <c r="H30" s="17">
        <v>0</v>
      </c>
      <c r="I30" s="17">
        <v>0</v>
      </c>
      <c r="J30" s="17"/>
      <c r="K30" s="17"/>
      <c r="L30" s="17"/>
      <c r="M30" s="17"/>
      <c r="N30" s="17"/>
      <c r="O30" s="17"/>
      <c r="P30" s="17"/>
    </row>
    <row r="31" spans="1:16" ht="15.75" x14ac:dyDescent="0.25">
      <c r="A31" s="16" t="s">
        <v>46</v>
      </c>
      <c r="B31" s="17">
        <v>600000</v>
      </c>
      <c r="C31" s="17">
        <v>600000</v>
      </c>
      <c r="D31" s="17">
        <f t="shared" si="5"/>
        <v>33748.6</v>
      </c>
      <c r="E31" s="17">
        <v>0</v>
      </c>
      <c r="F31" s="17">
        <v>0</v>
      </c>
      <c r="G31" s="17">
        <v>33748.6</v>
      </c>
      <c r="H31" s="17">
        <v>0</v>
      </c>
      <c r="I31" s="17">
        <v>0</v>
      </c>
      <c r="J31" s="17"/>
      <c r="K31" s="17"/>
      <c r="L31" s="17"/>
      <c r="M31" s="17"/>
      <c r="N31" s="17"/>
      <c r="O31" s="17"/>
      <c r="P31" s="17"/>
    </row>
    <row r="32" spans="1:16" ht="15.75" x14ac:dyDescent="0.25">
      <c r="A32" s="16" t="s">
        <v>47</v>
      </c>
      <c r="B32" s="17">
        <v>5600000</v>
      </c>
      <c r="C32" s="17">
        <v>5600000</v>
      </c>
      <c r="D32" s="17">
        <f t="shared" si="5"/>
        <v>1047022.66</v>
      </c>
      <c r="E32" s="17">
        <v>0</v>
      </c>
      <c r="F32" s="17">
        <v>0</v>
      </c>
      <c r="G32" s="17">
        <v>37000.99</v>
      </c>
      <c r="H32" s="17">
        <v>650021.67000000004</v>
      </c>
      <c r="I32" s="17">
        <v>360000</v>
      </c>
      <c r="J32" s="17"/>
      <c r="K32" s="17"/>
      <c r="L32" s="17"/>
      <c r="M32" s="17"/>
      <c r="N32" s="17"/>
      <c r="O32" s="17"/>
      <c r="P32" s="17"/>
    </row>
    <row r="33" spans="1:16" ht="31.5" x14ac:dyDescent="0.25">
      <c r="A33" s="16" t="s">
        <v>48</v>
      </c>
      <c r="B33" s="18">
        <v>0</v>
      </c>
      <c r="C33" s="18">
        <v>0</v>
      </c>
      <c r="D33" s="17">
        <f t="shared" si="5"/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/>
      <c r="K33" s="17"/>
      <c r="L33" s="17"/>
      <c r="M33" s="17"/>
      <c r="N33" s="17"/>
      <c r="O33" s="17"/>
      <c r="P33" s="17"/>
    </row>
    <row r="34" spans="1:16" ht="15.75" x14ac:dyDescent="0.25">
      <c r="A34" s="16" t="s">
        <v>49</v>
      </c>
      <c r="B34" s="17">
        <v>5100000</v>
      </c>
      <c r="C34" s="17">
        <v>5100000</v>
      </c>
      <c r="D34" s="17">
        <f t="shared" si="5"/>
        <v>920576.52999999991</v>
      </c>
      <c r="E34" s="17">
        <v>0</v>
      </c>
      <c r="F34" s="17">
        <v>0</v>
      </c>
      <c r="G34" s="17">
        <v>843239.33</v>
      </c>
      <c r="H34" s="17">
        <v>9086</v>
      </c>
      <c r="I34" s="17">
        <v>68251.199999999997</v>
      </c>
      <c r="J34" s="17"/>
      <c r="K34" s="17"/>
      <c r="L34" s="17"/>
      <c r="M34" s="17"/>
      <c r="N34" s="17"/>
      <c r="O34" s="17"/>
      <c r="P34" s="17"/>
    </row>
    <row r="35" spans="1:16" ht="15.75" x14ac:dyDescent="0.25">
      <c r="A35" s="19" t="s">
        <v>50</v>
      </c>
      <c r="B35" s="20">
        <f>SUM(B36:B42)</f>
        <v>0</v>
      </c>
      <c r="C35" s="20">
        <f>SUM(C36:C42)</f>
        <v>0</v>
      </c>
      <c r="D35" s="20">
        <f t="shared" ref="D35:P35" si="6">SUM(D36:D42)</f>
        <v>0</v>
      </c>
      <c r="E35" s="20">
        <f t="shared" si="6"/>
        <v>0</v>
      </c>
      <c r="F35" s="14">
        <f t="shared" si="6"/>
        <v>0</v>
      </c>
      <c r="G35" s="14">
        <f t="shared" si="6"/>
        <v>0</v>
      </c>
      <c r="H35" s="14">
        <f t="shared" si="6"/>
        <v>0</v>
      </c>
      <c r="I35" s="14">
        <f t="shared" si="6"/>
        <v>0</v>
      </c>
      <c r="J35" s="14">
        <f t="shared" si="6"/>
        <v>0</v>
      </c>
      <c r="K35" s="14">
        <f t="shared" si="6"/>
        <v>0</v>
      </c>
      <c r="L35" s="14">
        <f t="shared" si="6"/>
        <v>0</v>
      </c>
      <c r="M35" s="14">
        <f t="shared" si="6"/>
        <v>0</v>
      </c>
      <c r="N35" s="14">
        <f t="shared" si="6"/>
        <v>0</v>
      </c>
      <c r="O35" s="14">
        <f t="shared" si="6"/>
        <v>0</v>
      </c>
      <c r="P35" s="14">
        <f t="shared" si="6"/>
        <v>0</v>
      </c>
    </row>
    <row r="36" spans="1:16" ht="15.75" x14ac:dyDescent="0.25">
      <c r="A36" s="16" t="s">
        <v>51</v>
      </c>
      <c r="B36" s="18">
        <v>0</v>
      </c>
      <c r="C36" s="18">
        <v>0</v>
      </c>
      <c r="D36" s="18">
        <f>SUM(E36:P36)</f>
        <v>0</v>
      </c>
      <c r="E36" s="18">
        <v>0</v>
      </c>
      <c r="F36" s="17">
        <v>0</v>
      </c>
      <c r="G36" s="17">
        <v>0</v>
      </c>
      <c r="H36" s="17">
        <v>0</v>
      </c>
      <c r="I36" s="17">
        <v>0</v>
      </c>
      <c r="J36" s="17"/>
      <c r="K36" s="17"/>
      <c r="L36" s="17"/>
      <c r="M36" s="17"/>
      <c r="N36" s="17"/>
      <c r="O36" s="17"/>
      <c r="P36" s="17"/>
    </row>
    <row r="37" spans="1:16" ht="15.75" x14ac:dyDescent="0.25">
      <c r="A37" s="16" t="s">
        <v>52</v>
      </c>
      <c r="B37" s="18">
        <v>0</v>
      </c>
      <c r="C37" s="18">
        <v>0</v>
      </c>
      <c r="D37" s="18">
        <f t="shared" ref="D37:D42" si="7">SUM(E37:P37)</f>
        <v>0</v>
      </c>
      <c r="E37" s="18">
        <v>0</v>
      </c>
      <c r="F37" s="17">
        <v>0</v>
      </c>
      <c r="G37" s="17">
        <v>0</v>
      </c>
      <c r="H37" s="17">
        <v>0</v>
      </c>
      <c r="I37" s="17">
        <v>0</v>
      </c>
      <c r="J37" s="17"/>
      <c r="K37" s="17"/>
      <c r="L37" s="17"/>
      <c r="M37" s="17"/>
      <c r="N37" s="17"/>
      <c r="O37" s="17"/>
      <c r="P37" s="17"/>
    </row>
    <row r="38" spans="1:16" ht="15.75" x14ac:dyDescent="0.25">
      <c r="A38" s="16" t="s">
        <v>53</v>
      </c>
      <c r="B38" s="18">
        <v>0</v>
      </c>
      <c r="C38" s="18">
        <v>0</v>
      </c>
      <c r="D38" s="18">
        <f t="shared" si="7"/>
        <v>0</v>
      </c>
      <c r="E38" s="18">
        <v>0</v>
      </c>
      <c r="F38" s="17">
        <v>0</v>
      </c>
      <c r="G38" s="17">
        <v>0</v>
      </c>
      <c r="H38" s="17">
        <v>0</v>
      </c>
      <c r="I38" s="17">
        <v>0</v>
      </c>
      <c r="J38" s="17"/>
      <c r="K38" s="17"/>
      <c r="L38" s="17"/>
      <c r="M38" s="17"/>
      <c r="N38" s="17"/>
      <c r="O38" s="17"/>
      <c r="P38" s="17"/>
    </row>
    <row r="39" spans="1:16" ht="15.75" x14ac:dyDescent="0.25">
      <c r="A39" s="16" t="s">
        <v>54</v>
      </c>
      <c r="B39" s="18">
        <v>0</v>
      </c>
      <c r="C39" s="18">
        <v>0</v>
      </c>
      <c r="D39" s="18">
        <f t="shared" si="7"/>
        <v>0</v>
      </c>
      <c r="E39" s="18">
        <v>0</v>
      </c>
      <c r="F39" s="17">
        <v>0</v>
      </c>
      <c r="G39" s="17">
        <v>0</v>
      </c>
      <c r="H39" s="17">
        <v>0</v>
      </c>
      <c r="I39" s="17">
        <v>0</v>
      </c>
      <c r="J39" s="17"/>
      <c r="K39" s="17"/>
      <c r="L39" s="17"/>
      <c r="M39" s="17"/>
      <c r="N39" s="17"/>
      <c r="O39" s="17"/>
      <c r="P39" s="17"/>
    </row>
    <row r="40" spans="1:16" ht="15.75" x14ac:dyDescent="0.25">
      <c r="A40" s="16" t="s">
        <v>55</v>
      </c>
      <c r="B40" s="18">
        <v>0</v>
      </c>
      <c r="C40" s="18">
        <v>0</v>
      </c>
      <c r="D40" s="18">
        <f t="shared" si="7"/>
        <v>0</v>
      </c>
      <c r="E40" s="18">
        <v>0</v>
      </c>
      <c r="F40" s="17">
        <v>0</v>
      </c>
      <c r="G40" s="17">
        <v>0</v>
      </c>
      <c r="H40" s="17">
        <v>0</v>
      </c>
      <c r="I40" s="17">
        <v>0</v>
      </c>
      <c r="J40" s="17"/>
      <c r="K40" s="17"/>
      <c r="L40" s="17"/>
      <c r="M40" s="17"/>
      <c r="N40" s="17"/>
      <c r="O40" s="17"/>
      <c r="P40" s="17"/>
    </row>
    <row r="41" spans="1:16" ht="15.75" x14ac:dyDescent="0.25">
      <c r="A41" s="16" t="s">
        <v>56</v>
      </c>
      <c r="B41" s="18">
        <v>0</v>
      </c>
      <c r="C41" s="18">
        <v>0</v>
      </c>
      <c r="D41" s="18">
        <f t="shared" si="7"/>
        <v>0</v>
      </c>
      <c r="E41" s="18">
        <v>0</v>
      </c>
      <c r="F41" s="17">
        <v>0</v>
      </c>
      <c r="G41" s="17">
        <v>0</v>
      </c>
      <c r="H41" s="17">
        <v>0</v>
      </c>
      <c r="I41" s="17">
        <v>0</v>
      </c>
      <c r="J41" s="17"/>
      <c r="K41" s="17"/>
      <c r="L41" s="17"/>
      <c r="M41" s="17"/>
      <c r="N41" s="17"/>
      <c r="O41" s="17"/>
      <c r="P41" s="17"/>
    </row>
    <row r="42" spans="1:16" ht="15.75" x14ac:dyDescent="0.25">
      <c r="A42" s="16" t="s">
        <v>57</v>
      </c>
      <c r="B42" s="18">
        <v>0</v>
      </c>
      <c r="C42" s="18">
        <v>0</v>
      </c>
      <c r="D42" s="18">
        <f t="shared" si="7"/>
        <v>0</v>
      </c>
      <c r="E42" s="18">
        <v>0</v>
      </c>
      <c r="F42" s="17">
        <v>0</v>
      </c>
      <c r="G42" s="17">
        <v>0</v>
      </c>
      <c r="H42" s="17">
        <v>0</v>
      </c>
      <c r="I42" s="17">
        <v>0</v>
      </c>
      <c r="J42" s="17"/>
      <c r="K42" s="17"/>
      <c r="L42" s="17"/>
      <c r="M42" s="17"/>
      <c r="N42" s="17"/>
      <c r="O42" s="17"/>
      <c r="P42" s="17"/>
    </row>
    <row r="43" spans="1:16" ht="15.75" x14ac:dyDescent="0.25">
      <c r="A43" s="19" t="s">
        <v>58</v>
      </c>
      <c r="B43" s="20">
        <f>SUM(B44:B50)</f>
        <v>0</v>
      </c>
      <c r="C43" s="20">
        <f>SUM(C44:C50)</f>
        <v>0</v>
      </c>
      <c r="D43" s="20">
        <f t="shared" ref="D43:P43" si="8">SUM(D44:D50)</f>
        <v>0</v>
      </c>
      <c r="E43" s="20">
        <f t="shared" si="8"/>
        <v>0</v>
      </c>
      <c r="F43" s="14">
        <f t="shared" si="8"/>
        <v>0</v>
      </c>
      <c r="G43" s="14">
        <f t="shared" si="8"/>
        <v>0</v>
      </c>
      <c r="H43" s="14">
        <v>0</v>
      </c>
      <c r="I43" s="14">
        <f t="shared" si="8"/>
        <v>0</v>
      </c>
      <c r="J43" s="14">
        <f t="shared" si="8"/>
        <v>0</v>
      </c>
      <c r="K43" s="14">
        <f t="shared" si="8"/>
        <v>0</v>
      </c>
      <c r="L43" s="14">
        <f t="shared" si="8"/>
        <v>0</v>
      </c>
      <c r="M43" s="14">
        <f t="shared" si="8"/>
        <v>0</v>
      </c>
      <c r="N43" s="14">
        <f t="shared" si="8"/>
        <v>0</v>
      </c>
      <c r="O43" s="14">
        <f t="shared" si="8"/>
        <v>0</v>
      </c>
      <c r="P43" s="14">
        <f t="shared" si="8"/>
        <v>0</v>
      </c>
    </row>
    <row r="44" spans="1:16" ht="15.75" x14ac:dyDescent="0.25">
      <c r="A44" s="16" t="s">
        <v>59</v>
      </c>
      <c r="B44" s="18">
        <v>0</v>
      </c>
      <c r="C44" s="18">
        <v>0</v>
      </c>
      <c r="D44" s="18">
        <f>SUM(E44:P44)</f>
        <v>0</v>
      </c>
      <c r="E44" s="18">
        <v>0</v>
      </c>
      <c r="F44" s="17">
        <v>0</v>
      </c>
      <c r="G44" s="17">
        <v>0</v>
      </c>
      <c r="H44" s="17">
        <v>0</v>
      </c>
      <c r="I44" s="17">
        <v>0</v>
      </c>
      <c r="J44" s="17"/>
      <c r="K44" s="17"/>
      <c r="L44" s="17"/>
      <c r="M44" s="17"/>
      <c r="N44" s="17"/>
      <c r="O44" s="17"/>
      <c r="P44" s="17"/>
    </row>
    <row r="45" spans="1:16" ht="15.75" x14ac:dyDescent="0.25">
      <c r="A45" s="16" t="s">
        <v>60</v>
      </c>
      <c r="B45" s="18">
        <v>0</v>
      </c>
      <c r="C45" s="18">
        <v>0</v>
      </c>
      <c r="D45" s="18">
        <f t="shared" ref="D45:D50" si="9">SUM(E45:P45)</f>
        <v>0</v>
      </c>
      <c r="E45" s="18">
        <v>0</v>
      </c>
      <c r="F45" s="17">
        <v>0</v>
      </c>
      <c r="G45" s="17">
        <v>0</v>
      </c>
      <c r="H45" s="17">
        <v>0</v>
      </c>
      <c r="I45" s="17">
        <v>0</v>
      </c>
      <c r="J45" s="17"/>
      <c r="K45" s="17"/>
      <c r="L45" s="17"/>
      <c r="M45" s="17"/>
      <c r="N45" s="17"/>
      <c r="O45" s="17"/>
      <c r="P45" s="17"/>
    </row>
    <row r="46" spans="1:16" ht="15.75" x14ac:dyDescent="0.25">
      <c r="A46" s="16" t="s">
        <v>61</v>
      </c>
      <c r="B46" s="18">
        <v>0</v>
      </c>
      <c r="C46" s="18">
        <v>0</v>
      </c>
      <c r="D46" s="18">
        <f t="shared" si="9"/>
        <v>0</v>
      </c>
      <c r="E46" s="18">
        <v>0</v>
      </c>
      <c r="F46" s="17">
        <v>0</v>
      </c>
      <c r="G46" s="17">
        <v>0</v>
      </c>
      <c r="H46" s="17">
        <v>0</v>
      </c>
      <c r="I46" s="17">
        <v>0</v>
      </c>
      <c r="J46" s="17"/>
      <c r="K46" s="17"/>
      <c r="L46" s="17"/>
      <c r="M46" s="17"/>
      <c r="N46" s="17"/>
      <c r="O46" s="17"/>
      <c r="P46" s="17"/>
    </row>
    <row r="47" spans="1:16" ht="15.75" x14ac:dyDescent="0.25">
      <c r="A47" s="16" t="s">
        <v>62</v>
      </c>
      <c r="B47" s="18">
        <v>0</v>
      </c>
      <c r="C47" s="18">
        <v>0</v>
      </c>
      <c r="D47" s="18">
        <f t="shared" si="9"/>
        <v>0</v>
      </c>
      <c r="E47" s="18">
        <v>0</v>
      </c>
      <c r="F47" s="17">
        <v>0</v>
      </c>
      <c r="G47" s="17">
        <v>0</v>
      </c>
      <c r="H47" s="17">
        <v>0</v>
      </c>
      <c r="I47" s="17">
        <v>0</v>
      </c>
      <c r="J47" s="17"/>
      <c r="K47" s="17"/>
      <c r="L47" s="17"/>
      <c r="M47" s="17"/>
      <c r="N47" s="17"/>
      <c r="O47" s="17"/>
      <c r="P47" s="17"/>
    </row>
    <row r="48" spans="1:16" ht="15.75" x14ac:dyDescent="0.25">
      <c r="A48" s="16" t="s">
        <v>63</v>
      </c>
      <c r="B48" s="18">
        <v>0</v>
      </c>
      <c r="C48" s="18">
        <v>0</v>
      </c>
      <c r="D48" s="18">
        <f t="shared" si="9"/>
        <v>0</v>
      </c>
      <c r="E48" s="18">
        <v>0</v>
      </c>
      <c r="F48" s="17">
        <v>0</v>
      </c>
      <c r="G48" s="17">
        <v>0</v>
      </c>
      <c r="H48" s="17">
        <v>0</v>
      </c>
      <c r="I48" s="17">
        <v>0</v>
      </c>
      <c r="J48" s="17"/>
      <c r="K48" s="17"/>
      <c r="L48" s="17"/>
      <c r="M48" s="17"/>
      <c r="N48" s="17"/>
      <c r="O48" s="17"/>
      <c r="P48" s="17"/>
    </row>
    <row r="49" spans="1:16" ht="15.75" x14ac:dyDescent="0.25">
      <c r="A49" s="16" t="s">
        <v>64</v>
      </c>
      <c r="B49" s="18">
        <v>0</v>
      </c>
      <c r="C49" s="18">
        <v>0</v>
      </c>
      <c r="D49" s="18">
        <f t="shared" si="9"/>
        <v>0</v>
      </c>
      <c r="E49" s="18">
        <v>0</v>
      </c>
      <c r="F49" s="17">
        <v>0</v>
      </c>
      <c r="G49" s="17">
        <v>0</v>
      </c>
      <c r="H49" s="17">
        <v>0</v>
      </c>
      <c r="I49" s="17">
        <v>0</v>
      </c>
      <c r="J49" s="17"/>
      <c r="K49" s="17"/>
      <c r="L49" s="17"/>
      <c r="M49" s="17"/>
      <c r="N49" s="17"/>
      <c r="O49" s="17"/>
      <c r="P49" s="17"/>
    </row>
    <row r="50" spans="1:16" ht="15.75" x14ac:dyDescent="0.25">
      <c r="A50" s="16" t="s">
        <v>65</v>
      </c>
      <c r="B50" s="18">
        <v>0</v>
      </c>
      <c r="C50" s="18">
        <v>0</v>
      </c>
      <c r="D50" s="18">
        <f t="shared" si="9"/>
        <v>0</v>
      </c>
      <c r="E50" s="18">
        <v>0</v>
      </c>
      <c r="F50" s="17">
        <v>0</v>
      </c>
      <c r="G50" s="17">
        <v>0</v>
      </c>
      <c r="H50" s="17">
        <v>0</v>
      </c>
      <c r="I50" s="17">
        <v>0</v>
      </c>
      <c r="J50" s="17"/>
      <c r="K50" s="17"/>
      <c r="L50" s="17"/>
      <c r="M50" s="17"/>
      <c r="N50" s="17"/>
      <c r="O50" s="17"/>
      <c r="P50" s="17"/>
    </row>
    <row r="51" spans="1:16" ht="15.75" x14ac:dyDescent="0.25">
      <c r="A51" s="19" t="s">
        <v>66</v>
      </c>
      <c r="B51" s="14">
        <f>SUM(B52:B60)</f>
        <v>7333762</v>
      </c>
      <c r="C51" s="14">
        <f>SUM(C52:C60)</f>
        <v>7333762</v>
      </c>
      <c r="D51" s="14">
        <f t="shared" ref="D51:K51" si="10">SUM(D52:D60)</f>
        <v>74694</v>
      </c>
      <c r="E51" s="14">
        <f t="shared" si="10"/>
        <v>0</v>
      </c>
      <c r="F51" s="14">
        <f t="shared" si="10"/>
        <v>0</v>
      </c>
      <c r="G51" s="14">
        <f>SUM(G52:G60)</f>
        <v>74694</v>
      </c>
      <c r="H51" s="14">
        <f t="shared" si="10"/>
        <v>0</v>
      </c>
      <c r="I51" s="14">
        <f t="shared" si="10"/>
        <v>0</v>
      </c>
      <c r="J51" s="14">
        <f t="shared" si="10"/>
        <v>0</v>
      </c>
      <c r="K51" s="14">
        <f t="shared" si="10"/>
        <v>0</v>
      </c>
      <c r="L51" s="14">
        <f>SUM(L52:L60)</f>
        <v>0</v>
      </c>
      <c r="M51" s="14">
        <f>SUM(M52:M60)</f>
        <v>0</v>
      </c>
      <c r="N51" s="14">
        <f>SUM(N52:N60)</f>
        <v>0</v>
      </c>
      <c r="O51" s="14">
        <f>SUM(O52:O60)</f>
        <v>0</v>
      </c>
      <c r="P51" s="14">
        <f>SUM(P52:P60)</f>
        <v>0</v>
      </c>
    </row>
    <row r="52" spans="1:16" ht="15.75" x14ac:dyDescent="0.25">
      <c r="A52" s="16" t="s">
        <v>67</v>
      </c>
      <c r="B52" s="17">
        <v>2300000</v>
      </c>
      <c r="C52" s="17">
        <v>2300000</v>
      </c>
      <c r="D52" s="17">
        <f>SUM(E52:P52)</f>
        <v>74694</v>
      </c>
      <c r="E52" s="17">
        <v>0</v>
      </c>
      <c r="F52" s="17">
        <v>0</v>
      </c>
      <c r="G52" s="17">
        <v>74694</v>
      </c>
      <c r="H52" s="17">
        <v>0</v>
      </c>
      <c r="I52" s="17">
        <v>0</v>
      </c>
      <c r="J52" s="17"/>
      <c r="K52" s="17"/>
      <c r="L52" s="17"/>
      <c r="M52" s="17"/>
      <c r="N52" s="17"/>
      <c r="O52" s="17"/>
      <c r="P52" s="17"/>
    </row>
    <row r="53" spans="1:16" ht="15.75" x14ac:dyDescent="0.25">
      <c r="A53" s="16" t="s">
        <v>68</v>
      </c>
      <c r="B53" s="17">
        <v>1000000</v>
      </c>
      <c r="C53" s="17">
        <v>1000000</v>
      </c>
      <c r="D53" s="17">
        <f t="shared" ref="D53:D60" si="11">SUM(E53:P53)</f>
        <v>0</v>
      </c>
      <c r="E53" s="17">
        <v>0</v>
      </c>
      <c r="F53" s="17">
        <v>0</v>
      </c>
      <c r="G53" s="17">
        <v>0</v>
      </c>
      <c r="H53" s="17">
        <v>0</v>
      </c>
      <c r="I53" s="17">
        <v>0</v>
      </c>
      <c r="J53" s="17"/>
      <c r="K53" s="17"/>
      <c r="L53" s="17"/>
      <c r="M53" s="17"/>
      <c r="N53" s="17"/>
      <c r="O53" s="17"/>
      <c r="P53" s="17"/>
    </row>
    <row r="54" spans="1:16" ht="15.75" x14ac:dyDescent="0.25">
      <c r="A54" s="16" t="s">
        <v>69</v>
      </c>
      <c r="B54" s="17">
        <v>800000</v>
      </c>
      <c r="C54" s="17">
        <v>800000</v>
      </c>
      <c r="D54" s="17">
        <f t="shared" si="11"/>
        <v>0</v>
      </c>
      <c r="E54" s="17">
        <v>0</v>
      </c>
      <c r="F54" s="17">
        <v>0</v>
      </c>
      <c r="G54" s="17">
        <v>0</v>
      </c>
      <c r="H54" s="17">
        <v>0</v>
      </c>
      <c r="I54" s="17">
        <v>0</v>
      </c>
      <c r="J54" s="17"/>
      <c r="K54" s="17"/>
      <c r="L54" s="17"/>
      <c r="M54" s="17"/>
      <c r="N54" s="17"/>
      <c r="O54" s="17"/>
      <c r="P54" s="17"/>
    </row>
    <row r="55" spans="1:16" ht="15.75" x14ac:dyDescent="0.25">
      <c r="A55" s="16" t="s">
        <v>70</v>
      </c>
      <c r="B55" s="17">
        <v>300000</v>
      </c>
      <c r="C55" s="17">
        <v>300000</v>
      </c>
      <c r="D55" s="17">
        <f t="shared" si="11"/>
        <v>0</v>
      </c>
      <c r="E55" s="17">
        <v>0</v>
      </c>
      <c r="F55" s="17">
        <v>0</v>
      </c>
      <c r="G55" s="17">
        <v>0</v>
      </c>
      <c r="H55" s="17">
        <v>0</v>
      </c>
      <c r="I55" s="17">
        <v>0</v>
      </c>
      <c r="J55" s="17"/>
      <c r="K55" s="17"/>
      <c r="L55" s="17"/>
      <c r="M55" s="17"/>
      <c r="N55" s="17"/>
      <c r="O55" s="17"/>
      <c r="P55" s="17"/>
    </row>
    <row r="56" spans="1:16" ht="15.75" x14ac:dyDescent="0.25">
      <c r="A56" s="16" t="s">
        <v>71</v>
      </c>
      <c r="B56" s="17">
        <v>1633762</v>
      </c>
      <c r="C56" s="17">
        <v>1633762</v>
      </c>
      <c r="D56" s="17">
        <f t="shared" si="11"/>
        <v>0</v>
      </c>
      <c r="E56" s="17">
        <v>0</v>
      </c>
      <c r="F56" s="17">
        <v>0</v>
      </c>
      <c r="G56" s="17">
        <v>0</v>
      </c>
      <c r="H56" s="17">
        <v>0</v>
      </c>
      <c r="I56" s="17">
        <v>0</v>
      </c>
      <c r="J56" s="17"/>
      <c r="K56" s="17"/>
      <c r="L56" s="17"/>
      <c r="M56" s="17"/>
      <c r="N56" s="17"/>
      <c r="O56" s="17"/>
      <c r="P56" s="17"/>
    </row>
    <row r="57" spans="1:16" ht="15.75" x14ac:dyDescent="0.25">
      <c r="A57" s="16" t="s">
        <v>72</v>
      </c>
      <c r="B57" s="17">
        <v>300000</v>
      </c>
      <c r="C57" s="17">
        <v>300000</v>
      </c>
      <c r="D57" s="17">
        <f t="shared" si="11"/>
        <v>0</v>
      </c>
      <c r="E57" s="17">
        <v>0</v>
      </c>
      <c r="F57" s="17">
        <v>0</v>
      </c>
      <c r="G57" s="17">
        <v>0</v>
      </c>
      <c r="H57" s="17">
        <v>0</v>
      </c>
      <c r="I57" s="17">
        <v>0</v>
      </c>
      <c r="J57" s="17"/>
      <c r="K57" s="17"/>
      <c r="L57" s="17"/>
      <c r="M57" s="17"/>
      <c r="N57" s="17"/>
      <c r="O57" s="17"/>
      <c r="P57" s="17"/>
    </row>
    <row r="58" spans="1:16" ht="15.75" x14ac:dyDescent="0.25">
      <c r="A58" s="16" t="s">
        <v>73</v>
      </c>
      <c r="B58" s="18">
        <v>0</v>
      </c>
      <c r="C58" s="18">
        <v>0</v>
      </c>
      <c r="D58" s="17">
        <f t="shared" si="11"/>
        <v>0</v>
      </c>
      <c r="E58" s="17">
        <v>0</v>
      </c>
      <c r="F58" s="17">
        <v>0</v>
      </c>
      <c r="G58" s="17">
        <v>0</v>
      </c>
      <c r="H58" s="17">
        <v>0</v>
      </c>
      <c r="I58" s="17">
        <v>0</v>
      </c>
      <c r="J58" s="17"/>
      <c r="K58" s="17"/>
      <c r="L58" s="17"/>
      <c r="M58" s="17"/>
      <c r="N58" s="17"/>
      <c r="O58" s="17"/>
      <c r="P58" s="17"/>
    </row>
    <row r="59" spans="1:16" ht="15.75" x14ac:dyDescent="0.25">
      <c r="A59" s="16" t="s">
        <v>74</v>
      </c>
      <c r="B59" s="17">
        <v>1000000</v>
      </c>
      <c r="C59" s="17">
        <v>1000000</v>
      </c>
      <c r="D59" s="17">
        <f t="shared" si="11"/>
        <v>0</v>
      </c>
      <c r="E59" s="17">
        <v>0</v>
      </c>
      <c r="F59" s="17">
        <v>0</v>
      </c>
      <c r="G59" s="17">
        <v>0</v>
      </c>
      <c r="H59" s="17">
        <v>0</v>
      </c>
      <c r="I59" s="17">
        <v>0</v>
      </c>
      <c r="J59" s="17"/>
      <c r="K59" s="17"/>
      <c r="L59" s="17"/>
      <c r="M59" s="17"/>
      <c r="N59" s="17"/>
      <c r="O59" s="17"/>
      <c r="P59" s="17"/>
    </row>
    <row r="60" spans="1:16" ht="15.75" x14ac:dyDescent="0.25">
      <c r="A60" s="16" t="s">
        <v>75</v>
      </c>
      <c r="B60" s="18">
        <v>0</v>
      </c>
      <c r="C60" s="18">
        <v>0</v>
      </c>
      <c r="D60" s="17">
        <f t="shared" si="11"/>
        <v>0</v>
      </c>
      <c r="E60" s="17">
        <v>0</v>
      </c>
      <c r="F60" s="17">
        <v>0</v>
      </c>
      <c r="G60" s="17">
        <v>0</v>
      </c>
      <c r="H60" s="17">
        <v>0</v>
      </c>
      <c r="I60" s="17">
        <v>0</v>
      </c>
      <c r="J60" s="17"/>
      <c r="K60" s="17"/>
      <c r="L60" s="17"/>
      <c r="M60" s="17"/>
      <c r="N60" s="17"/>
      <c r="O60" s="17"/>
      <c r="P60" s="17"/>
    </row>
    <row r="61" spans="1:16" ht="15.75" x14ac:dyDescent="0.25">
      <c r="A61" s="19" t="s">
        <v>76</v>
      </c>
      <c r="B61" s="14">
        <f>SUM(B62:B65)</f>
        <v>0</v>
      </c>
      <c r="C61" s="14">
        <f>SUM(C62:C65)</f>
        <v>0</v>
      </c>
      <c r="D61" s="20">
        <f t="shared" ref="D61:P61" si="12">SUM(D62:D65)</f>
        <v>0</v>
      </c>
      <c r="E61" s="20">
        <f t="shared" si="12"/>
        <v>0</v>
      </c>
      <c r="F61" s="14">
        <f t="shared" si="12"/>
        <v>0</v>
      </c>
      <c r="G61" s="14">
        <f t="shared" si="12"/>
        <v>0</v>
      </c>
      <c r="H61" s="14">
        <f t="shared" si="12"/>
        <v>0</v>
      </c>
      <c r="I61" s="14">
        <f t="shared" si="12"/>
        <v>0</v>
      </c>
      <c r="J61" s="14">
        <f t="shared" si="12"/>
        <v>0</v>
      </c>
      <c r="K61" s="14">
        <f t="shared" si="12"/>
        <v>0</v>
      </c>
      <c r="L61" s="14">
        <f t="shared" si="12"/>
        <v>0</v>
      </c>
      <c r="M61" s="14">
        <f t="shared" si="12"/>
        <v>0</v>
      </c>
      <c r="N61" s="14">
        <f t="shared" si="12"/>
        <v>0</v>
      </c>
      <c r="O61" s="14">
        <f t="shared" si="12"/>
        <v>0</v>
      </c>
      <c r="P61" s="14">
        <f t="shared" si="12"/>
        <v>0</v>
      </c>
    </row>
    <row r="62" spans="1:16" ht="15.75" x14ac:dyDescent="0.25">
      <c r="A62" s="16" t="s">
        <v>77</v>
      </c>
      <c r="B62" s="17">
        <v>0</v>
      </c>
      <c r="C62" s="17">
        <v>0</v>
      </c>
      <c r="D62" s="18">
        <f>SUM(E62:P62)</f>
        <v>0</v>
      </c>
      <c r="E62" s="18">
        <v>0</v>
      </c>
      <c r="F62" s="17">
        <v>0</v>
      </c>
      <c r="G62" s="17">
        <v>0</v>
      </c>
      <c r="H62" s="17">
        <v>0</v>
      </c>
      <c r="I62" s="17">
        <v>0</v>
      </c>
      <c r="J62" s="17"/>
      <c r="K62" s="17"/>
      <c r="L62" s="17"/>
      <c r="M62" s="17"/>
      <c r="N62" s="17"/>
      <c r="O62" s="17"/>
      <c r="P62" s="17"/>
    </row>
    <row r="63" spans="1:16" ht="15.75" x14ac:dyDescent="0.25">
      <c r="A63" s="16" t="s">
        <v>78</v>
      </c>
      <c r="B63" s="18">
        <v>0</v>
      </c>
      <c r="C63" s="18">
        <v>0</v>
      </c>
      <c r="D63" s="18">
        <f t="shared" ref="D63:D65" si="13">SUM(E63:P63)</f>
        <v>0</v>
      </c>
      <c r="E63" s="18">
        <v>0</v>
      </c>
      <c r="F63" s="17">
        <v>0</v>
      </c>
      <c r="G63" s="17">
        <v>0</v>
      </c>
      <c r="H63" s="17">
        <v>0</v>
      </c>
      <c r="I63" s="17">
        <v>0</v>
      </c>
      <c r="J63" s="17"/>
      <c r="K63" s="17"/>
      <c r="L63" s="17"/>
      <c r="M63" s="17"/>
      <c r="N63" s="17"/>
      <c r="O63" s="17"/>
      <c r="P63" s="17"/>
    </row>
    <row r="64" spans="1:16" ht="15.75" x14ac:dyDescent="0.25">
      <c r="A64" s="16" t="s">
        <v>79</v>
      </c>
      <c r="B64" s="18">
        <v>0</v>
      </c>
      <c r="C64" s="18">
        <v>0</v>
      </c>
      <c r="D64" s="18">
        <f t="shared" si="13"/>
        <v>0</v>
      </c>
      <c r="E64" s="18">
        <v>0</v>
      </c>
      <c r="F64" s="17">
        <v>0</v>
      </c>
      <c r="G64" s="17">
        <v>0</v>
      </c>
      <c r="H64" s="17">
        <v>0</v>
      </c>
      <c r="I64" s="17">
        <v>0</v>
      </c>
      <c r="J64" s="17"/>
      <c r="K64" s="17"/>
      <c r="L64" s="17"/>
      <c r="M64" s="17"/>
      <c r="N64" s="17"/>
      <c r="O64" s="17"/>
      <c r="P64" s="17"/>
    </row>
    <row r="65" spans="1:23" ht="31.5" x14ac:dyDescent="0.25">
      <c r="A65" s="16" t="s">
        <v>80</v>
      </c>
      <c r="B65" s="18">
        <v>0</v>
      </c>
      <c r="C65" s="18">
        <v>0</v>
      </c>
      <c r="D65" s="18">
        <f t="shared" si="13"/>
        <v>0</v>
      </c>
      <c r="E65" s="18">
        <v>0</v>
      </c>
      <c r="F65" s="17">
        <v>0</v>
      </c>
      <c r="G65" s="17">
        <v>0</v>
      </c>
      <c r="H65" s="17">
        <v>0</v>
      </c>
      <c r="I65" s="17">
        <v>0</v>
      </c>
      <c r="J65" s="17"/>
      <c r="K65" s="17"/>
      <c r="L65" s="17"/>
      <c r="M65" s="17"/>
      <c r="N65" s="17"/>
      <c r="O65" s="17"/>
      <c r="P65" s="17"/>
    </row>
    <row r="66" spans="1:23" ht="15.75" x14ac:dyDescent="0.25">
      <c r="A66" s="19" t="s">
        <v>81</v>
      </c>
      <c r="B66" s="20">
        <f>SUM(B67:B68)</f>
        <v>0</v>
      </c>
      <c r="C66" s="20">
        <f>SUM(C67:C68)</f>
        <v>0</v>
      </c>
      <c r="D66" s="20">
        <f t="shared" ref="D66:K66" si="14">SUM(D67:D68)</f>
        <v>0</v>
      </c>
      <c r="E66" s="20">
        <f t="shared" si="14"/>
        <v>0</v>
      </c>
      <c r="F66" s="14">
        <f t="shared" si="14"/>
        <v>0</v>
      </c>
      <c r="G66" s="14">
        <f t="shared" si="14"/>
        <v>0</v>
      </c>
      <c r="H66" s="14">
        <f t="shared" si="14"/>
        <v>0</v>
      </c>
      <c r="I66" s="14">
        <f t="shared" si="14"/>
        <v>0</v>
      </c>
      <c r="J66" s="14">
        <f t="shared" si="14"/>
        <v>0</v>
      </c>
      <c r="K66" s="14">
        <f t="shared" si="14"/>
        <v>0</v>
      </c>
      <c r="L66" s="14">
        <f>SUM(L67:L68)</f>
        <v>0</v>
      </c>
      <c r="M66" s="14">
        <f>SUM(M67:M68)</f>
        <v>0</v>
      </c>
      <c r="N66" s="14">
        <f>SUM(N67:N68)</f>
        <v>0</v>
      </c>
      <c r="O66" s="14">
        <f>SUM(O67:O68)</f>
        <v>0</v>
      </c>
      <c r="P66" s="14">
        <f>SUM(P67:P68)</f>
        <v>0</v>
      </c>
    </row>
    <row r="67" spans="1:23" ht="15.75" x14ac:dyDescent="0.25">
      <c r="A67" s="16" t="s">
        <v>82</v>
      </c>
      <c r="B67" s="18">
        <v>0</v>
      </c>
      <c r="C67" s="18">
        <v>0</v>
      </c>
      <c r="D67" s="18">
        <f>SUM(E67:P67)</f>
        <v>0</v>
      </c>
      <c r="E67" s="18">
        <v>0</v>
      </c>
      <c r="F67" s="17">
        <v>0</v>
      </c>
      <c r="G67" s="17">
        <v>0</v>
      </c>
      <c r="H67" s="17">
        <v>0</v>
      </c>
      <c r="I67" s="17">
        <v>0</v>
      </c>
      <c r="J67" s="17"/>
      <c r="K67" s="17"/>
      <c r="L67" s="17"/>
      <c r="M67" s="17"/>
      <c r="N67" s="17"/>
      <c r="O67" s="17"/>
      <c r="P67" s="17"/>
    </row>
    <row r="68" spans="1:23" ht="15.75" x14ac:dyDescent="0.25">
      <c r="A68" s="16" t="s">
        <v>83</v>
      </c>
      <c r="B68" s="18">
        <v>0</v>
      </c>
      <c r="C68" s="18">
        <v>0</v>
      </c>
      <c r="D68" s="18">
        <f>SUM(E68:P68)</f>
        <v>0</v>
      </c>
      <c r="E68" s="18">
        <v>0</v>
      </c>
      <c r="F68" s="17">
        <v>0</v>
      </c>
      <c r="G68" s="17">
        <v>0</v>
      </c>
      <c r="H68" s="17">
        <v>0</v>
      </c>
      <c r="I68" s="17">
        <v>0</v>
      </c>
      <c r="J68" s="17"/>
      <c r="K68" s="17"/>
      <c r="L68" s="17"/>
      <c r="M68" s="17"/>
      <c r="N68" s="17"/>
      <c r="O68" s="17"/>
      <c r="P68" s="17"/>
    </row>
    <row r="69" spans="1:23" ht="15.75" x14ac:dyDescent="0.25">
      <c r="A69" s="19" t="s">
        <v>84</v>
      </c>
      <c r="B69" s="20">
        <f>SUM(B70:B72)</f>
        <v>0</v>
      </c>
      <c r="C69" s="20">
        <f>SUM(C70:C72)</f>
        <v>0</v>
      </c>
      <c r="D69" s="20">
        <f t="shared" ref="D69:P69" si="15">SUM(D70:D72)</f>
        <v>0</v>
      </c>
      <c r="E69" s="20">
        <f t="shared" si="15"/>
        <v>0</v>
      </c>
      <c r="F69" s="20">
        <f t="shared" si="15"/>
        <v>0</v>
      </c>
      <c r="G69" s="20">
        <f>SUM(G70:G72)</f>
        <v>0</v>
      </c>
      <c r="H69" s="20">
        <f t="shared" si="15"/>
        <v>0</v>
      </c>
      <c r="I69" s="20">
        <f t="shared" si="15"/>
        <v>0</v>
      </c>
      <c r="J69" s="20">
        <f t="shared" si="15"/>
        <v>0</v>
      </c>
      <c r="K69" s="20">
        <f t="shared" si="15"/>
        <v>0</v>
      </c>
      <c r="L69" s="20">
        <f t="shared" si="15"/>
        <v>0</v>
      </c>
      <c r="M69" s="20">
        <f t="shared" si="15"/>
        <v>0</v>
      </c>
      <c r="N69" s="20">
        <f t="shared" si="15"/>
        <v>0</v>
      </c>
      <c r="O69" s="20">
        <f t="shared" si="15"/>
        <v>0</v>
      </c>
      <c r="P69" s="20">
        <f t="shared" si="15"/>
        <v>0</v>
      </c>
    </row>
    <row r="70" spans="1:23" ht="15.75" x14ac:dyDescent="0.25">
      <c r="A70" s="16" t="s">
        <v>85</v>
      </c>
      <c r="B70" s="18">
        <v>0</v>
      </c>
      <c r="C70" s="18">
        <v>0</v>
      </c>
      <c r="D70" s="18">
        <f>SUM(E70:P70)</f>
        <v>0</v>
      </c>
      <c r="E70" s="18">
        <v>0</v>
      </c>
      <c r="F70" s="18">
        <v>0</v>
      </c>
      <c r="G70" s="18">
        <v>0</v>
      </c>
      <c r="H70" s="18">
        <v>0</v>
      </c>
      <c r="I70" s="18">
        <v>0</v>
      </c>
      <c r="J70" s="18"/>
      <c r="K70" s="18"/>
      <c r="L70" s="18"/>
      <c r="M70" s="18"/>
      <c r="N70" s="18"/>
      <c r="O70" s="18"/>
      <c r="P70" s="18"/>
    </row>
    <row r="71" spans="1:23" ht="15.75" x14ac:dyDescent="0.25">
      <c r="A71" s="16" t="s">
        <v>86</v>
      </c>
      <c r="B71" s="18">
        <v>0</v>
      </c>
      <c r="C71" s="18">
        <v>0</v>
      </c>
      <c r="D71" s="18">
        <f t="shared" ref="D71:D72" si="16">SUM(E71:P71)</f>
        <v>0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8"/>
      <c r="K71" s="18"/>
      <c r="L71" s="18"/>
      <c r="M71" s="18"/>
      <c r="N71" s="18"/>
      <c r="O71" s="18"/>
      <c r="P71" s="18"/>
    </row>
    <row r="72" spans="1:23" ht="15.75" x14ac:dyDescent="0.25">
      <c r="A72" s="21" t="s">
        <v>87</v>
      </c>
      <c r="B72" s="22">
        <v>0</v>
      </c>
      <c r="C72" s="22">
        <v>0</v>
      </c>
      <c r="D72" s="18">
        <f t="shared" si="16"/>
        <v>0</v>
      </c>
      <c r="E72" s="22">
        <v>0</v>
      </c>
      <c r="F72" s="22">
        <v>0</v>
      </c>
      <c r="G72" s="22">
        <v>0</v>
      </c>
      <c r="H72" s="22">
        <v>0</v>
      </c>
      <c r="I72" s="22">
        <v>0</v>
      </c>
      <c r="J72" s="18"/>
      <c r="K72" s="18"/>
      <c r="L72" s="18"/>
      <c r="M72" s="18"/>
      <c r="N72" s="18"/>
      <c r="O72" s="18"/>
      <c r="P72" s="18"/>
    </row>
    <row r="73" spans="1:23" ht="20.25" customHeight="1" x14ac:dyDescent="0.25">
      <c r="A73" s="23" t="s">
        <v>88</v>
      </c>
      <c r="B73" s="24">
        <f>SUM(B9+B15+B25+B35+B43+B51+B61+B66+B69)</f>
        <v>597063479</v>
      </c>
      <c r="C73" s="24">
        <f>SUM(C9+C15+C25+C35+C43+C51+C61+C66+C69)</f>
        <v>597063479</v>
      </c>
      <c r="D73" s="24">
        <f t="shared" ref="D73:P73" si="17">SUM(D9+D15+D25+D35+D43+D51+D66+D70)</f>
        <v>215884920.83000001</v>
      </c>
      <c r="E73" s="24">
        <f t="shared" si="17"/>
        <v>24057105.68</v>
      </c>
      <c r="F73" s="24">
        <f t="shared" si="17"/>
        <v>62131079.700000003</v>
      </c>
      <c r="G73" s="24">
        <f t="shared" si="17"/>
        <v>43817187.769999996</v>
      </c>
      <c r="H73" s="24">
        <f t="shared" si="17"/>
        <v>57848886.950000003</v>
      </c>
      <c r="I73" s="24">
        <f t="shared" si="17"/>
        <v>28030660.73</v>
      </c>
      <c r="J73" s="24">
        <f t="shared" si="17"/>
        <v>0</v>
      </c>
      <c r="K73" s="24">
        <f t="shared" si="17"/>
        <v>0</v>
      </c>
      <c r="L73" s="24">
        <f t="shared" si="17"/>
        <v>0</v>
      </c>
      <c r="M73" s="24">
        <f t="shared" si="17"/>
        <v>0</v>
      </c>
      <c r="N73" s="24">
        <f t="shared" si="17"/>
        <v>0</v>
      </c>
      <c r="O73" s="24">
        <f t="shared" si="17"/>
        <v>0</v>
      </c>
      <c r="P73" s="24">
        <f t="shared" si="17"/>
        <v>0</v>
      </c>
    </row>
    <row r="74" spans="1:23" ht="15.75" x14ac:dyDescent="0.25">
      <c r="A74" s="25" t="s">
        <v>89</v>
      </c>
      <c r="B74" s="26">
        <v>0</v>
      </c>
      <c r="C74" s="26">
        <v>0</v>
      </c>
      <c r="D74" s="26">
        <f t="shared" ref="D74:G74" si="18">SUM(D75+D78+D81)</f>
        <v>0</v>
      </c>
      <c r="E74" s="26">
        <f t="shared" si="18"/>
        <v>0</v>
      </c>
      <c r="F74" s="26">
        <f t="shared" si="18"/>
        <v>0</v>
      </c>
      <c r="G74" s="26">
        <f t="shared" si="18"/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</row>
    <row r="75" spans="1:23" ht="15.75" x14ac:dyDescent="0.25">
      <c r="A75" s="27" t="s">
        <v>90</v>
      </c>
      <c r="B75" s="28">
        <v>0</v>
      </c>
      <c r="C75" s="28">
        <f>SUM(C76:C77)</f>
        <v>0</v>
      </c>
      <c r="D75" s="28">
        <f t="shared" ref="D75:G75" si="19">SUM(D76:D77)</f>
        <v>0</v>
      </c>
      <c r="E75" s="28">
        <f t="shared" si="19"/>
        <v>0</v>
      </c>
      <c r="F75" s="14">
        <f t="shared" si="19"/>
        <v>0</v>
      </c>
      <c r="G75" s="14">
        <f t="shared" si="19"/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/>
      <c r="R75" s="14"/>
      <c r="S75" s="14"/>
      <c r="T75" s="14"/>
      <c r="U75" s="14"/>
      <c r="V75" s="14"/>
      <c r="W75" s="14"/>
    </row>
    <row r="76" spans="1:23" ht="15.75" x14ac:dyDescent="0.25">
      <c r="A76" s="16" t="s">
        <v>91</v>
      </c>
      <c r="B76" s="18">
        <v>0</v>
      </c>
      <c r="C76" s="18">
        <v>0</v>
      </c>
      <c r="D76" s="18">
        <f t="shared" ref="D76:E77" si="20">SUM(E76:P76)</f>
        <v>0</v>
      </c>
      <c r="E76" s="18">
        <f t="shared" si="20"/>
        <v>0</v>
      </c>
      <c r="F76" s="17">
        <v>0</v>
      </c>
      <c r="G76" s="17">
        <v>0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17">
        <v>0</v>
      </c>
      <c r="O76" s="17">
        <v>0</v>
      </c>
      <c r="P76" s="17">
        <v>0</v>
      </c>
    </row>
    <row r="77" spans="1:23" ht="15.75" x14ac:dyDescent="0.25">
      <c r="A77" s="16" t="s">
        <v>92</v>
      </c>
      <c r="B77" s="18">
        <v>0</v>
      </c>
      <c r="C77" s="18">
        <v>0</v>
      </c>
      <c r="D77" s="18">
        <f t="shared" si="20"/>
        <v>0</v>
      </c>
      <c r="E77" s="18">
        <f t="shared" si="20"/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7">
        <v>0</v>
      </c>
    </row>
    <row r="78" spans="1:23" ht="15.75" x14ac:dyDescent="0.25">
      <c r="A78" s="19" t="s">
        <v>93</v>
      </c>
      <c r="B78" s="20">
        <v>0</v>
      </c>
      <c r="C78" s="20">
        <f>SUM(C79:C80)</f>
        <v>0</v>
      </c>
      <c r="D78" s="20">
        <f>SUM(D79:D80)</f>
        <v>0</v>
      </c>
      <c r="E78" s="20">
        <f t="shared" ref="E78:P78" si="21">SUM(E79:E80)</f>
        <v>0</v>
      </c>
      <c r="F78" s="14">
        <f t="shared" si="21"/>
        <v>0</v>
      </c>
      <c r="G78" s="14">
        <f t="shared" si="21"/>
        <v>0</v>
      </c>
      <c r="H78" s="14">
        <f t="shared" si="21"/>
        <v>0</v>
      </c>
      <c r="I78" s="14">
        <f t="shared" si="21"/>
        <v>0</v>
      </c>
      <c r="J78" s="14">
        <f t="shared" si="21"/>
        <v>0</v>
      </c>
      <c r="K78" s="14">
        <f t="shared" si="21"/>
        <v>0</v>
      </c>
      <c r="L78" s="14">
        <f t="shared" si="21"/>
        <v>0</v>
      </c>
      <c r="M78" s="14">
        <f t="shared" si="21"/>
        <v>0</v>
      </c>
      <c r="N78" s="14">
        <f t="shared" si="21"/>
        <v>0</v>
      </c>
      <c r="O78" s="14">
        <f t="shared" si="21"/>
        <v>0</v>
      </c>
      <c r="P78" s="14">
        <f t="shared" si="21"/>
        <v>0</v>
      </c>
    </row>
    <row r="79" spans="1:23" ht="15.75" x14ac:dyDescent="0.25">
      <c r="A79" s="16" t="s">
        <v>94</v>
      </c>
      <c r="B79" s="18">
        <v>0</v>
      </c>
      <c r="C79" s="18">
        <v>0</v>
      </c>
      <c r="D79" s="18">
        <f t="shared" ref="D79:D80" si="22">SUM(E79:P79)</f>
        <v>0</v>
      </c>
      <c r="E79" s="18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17">
        <v>0</v>
      </c>
    </row>
    <row r="80" spans="1:23" ht="15.75" x14ac:dyDescent="0.25">
      <c r="A80" s="16" t="s">
        <v>95</v>
      </c>
      <c r="B80" s="18">
        <v>0</v>
      </c>
      <c r="C80" s="18">
        <v>0</v>
      </c>
      <c r="D80" s="18">
        <f t="shared" si="22"/>
        <v>0</v>
      </c>
      <c r="E80" s="18">
        <v>0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7">
        <v>0</v>
      </c>
    </row>
    <row r="81" spans="1:16" ht="15.75" x14ac:dyDescent="0.25">
      <c r="A81" s="19" t="s">
        <v>96</v>
      </c>
      <c r="B81" s="20">
        <v>0</v>
      </c>
      <c r="C81" s="20">
        <f>SUM(C82)</f>
        <v>0</v>
      </c>
      <c r="D81" s="20">
        <f>+D82</f>
        <v>0</v>
      </c>
      <c r="E81" s="20">
        <f t="shared" ref="E81" si="23">+E82</f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</row>
    <row r="82" spans="1:16" ht="15.75" x14ac:dyDescent="0.25">
      <c r="A82" s="21" t="s">
        <v>97</v>
      </c>
      <c r="B82" s="22">
        <v>0</v>
      </c>
      <c r="C82" s="22">
        <v>0</v>
      </c>
      <c r="D82" s="22">
        <f t="shared" ref="D82" si="24">SUM(E82:P82)</f>
        <v>0</v>
      </c>
      <c r="E82" s="22">
        <v>0</v>
      </c>
      <c r="F82" s="17">
        <v>0</v>
      </c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7">
        <v>0</v>
      </c>
    </row>
    <row r="83" spans="1:16" ht="15.75" x14ac:dyDescent="0.25">
      <c r="A83" s="23" t="s">
        <v>98</v>
      </c>
      <c r="B83" s="29">
        <v>0</v>
      </c>
      <c r="C83" s="29">
        <v>0</v>
      </c>
      <c r="D83" s="29">
        <f>SUM(D75+D78+D81)</f>
        <v>0</v>
      </c>
      <c r="E83" s="29">
        <f t="shared" ref="E83:K83" si="25">SUM(E75+E78+E81)</f>
        <v>0</v>
      </c>
      <c r="F83" s="29">
        <f t="shared" si="25"/>
        <v>0</v>
      </c>
      <c r="G83" s="29">
        <f t="shared" si="25"/>
        <v>0</v>
      </c>
      <c r="H83" s="29">
        <f t="shared" si="25"/>
        <v>0</v>
      </c>
      <c r="I83" s="29">
        <f t="shared" si="25"/>
        <v>0</v>
      </c>
      <c r="J83" s="29">
        <f t="shared" si="25"/>
        <v>0</v>
      </c>
      <c r="K83" s="29">
        <f t="shared" si="25"/>
        <v>0</v>
      </c>
      <c r="L83" s="29">
        <f>SUM(L75+L78+L81)</f>
        <v>0</v>
      </c>
      <c r="M83" s="29">
        <f>SUM(M75+M78+M81)</f>
        <v>0</v>
      </c>
      <c r="N83" s="29">
        <f>SUM(N75+N78+N81)</f>
        <v>0</v>
      </c>
      <c r="O83" s="29">
        <f>SUM(O75+O78+O81)</f>
        <v>0</v>
      </c>
      <c r="P83" s="29">
        <f>SUM(P75+P78+P81)</f>
        <v>0</v>
      </c>
    </row>
    <row r="84" spans="1:16" ht="19.5" customHeight="1" x14ac:dyDescent="0.25">
      <c r="A84" s="30" t="s">
        <v>99</v>
      </c>
      <c r="B84" s="31">
        <f>SUM(B73:B83)</f>
        <v>597063479</v>
      </c>
      <c r="C84" s="31">
        <f>SUM(C73:C83)</f>
        <v>597063479</v>
      </c>
      <c r="D84" s="31">
        <f>SUM(D73+D83)</f>
        <v>215884920.83000001</v>
      </c>
      <c r="E84" s="31">
        <f t="shared" ref="E84:P84" si="26">SUM(E73+E83)</f>
        <v>24057105.68</v>
      </c>
      <c r="F84" s="31">
        <f t="shared" si="26"/>
        <v>62131079.700000003</v>
      </c>
      <c r="G84" s="31">
        <f t="shared" si="26"/>
        <v>43817187.769999996</v>
      </c>
      <c r="H84" s="31">
        <f t="shared" si="26"/>
        <v>57848886.950000003</v>
      </c>
      <c r="I84" s="31">
        <f t="shared" si="26"/>
        <v>28030660.73</v>
      </c>
      <c r="J84" s="31">
        <f t="shared" si="26"/>
        <v>0</v>
      </c>
      <c r="K84" s="31">
        <f t="shared" si="26"/>
        <v>0</v>
      </c>
      <c r="L84" s="31">
        <f t="shared" si="26"/>
        <v>0</v>
      </c>
      <c r="M84" s="31">
        <f t="shared" si="26"/>
        <v>0</v>
      </c>
      <c r="N84" s="31">
        <f t="shared" si="26"/>
        <v>0</v>
      </c>
      <c r="O84" s="31">
        <f t="shared" si="26"/>
        <v>0</v>
      </c>
      <c r="P84" s="31">
        <f t="shared" si="26"/>
        <v>0</v>
      </c>
    </row>
    <row r="85" spans="1:16" x14ac:dyDescent="0.25">
      <c r="A85" t="s">
        <v>110</v>
      </c>
      <c r="B85" s="42"/>
      <c r="C85" s="42"/>
    </row>
    <row r="86" spans="1:16" x14ac:dyDescent="0.25">
      <c r="A86" t="s">
        <v>132</v>
      </c>
      <c r="B86" s="43"/>
      <c r="C86" s="43"/>
      <c r="D86" s="32"/>
    </row>
    <row r="87" spans="1:16" x14ac:dyDescent="0.25">
      <c r="A87" t="s">
        <v>133</v>
      </c>
      <c r="B87" s="42"/>
      <c r="C87" s="42"/>
      <c r="D87" s="33"/>
    </row>
    <row r="88" spans="1:16" ht="28.5" customHeight="1" x14ac:dyDescent="0.3">
      <c r="A88" s="41" t="s">
        <v>100</v>
      </c>
      <c r="B88" s="42"/>
      <c r="C88" s="42"/>
      <c r="D88" s="33"/>
    </row>
    <row r="89" spans="1:16" x14ac:dyDescent="0.25">
      <c r="A89" s="35" t="s">
        <v>111</v>
      </c>
      <c r="B89" s="43"/>
      <c r="C89" s="43"/>
      <c r="D89" s="32"/>
    </row>
    <row r="90" spans="1:16" ht="30" x14ac:dyDescent="0.25">
      <c r="A90" s="34" t="s">
        <v>112</v>
      </c>
      <c r="B90" s="42"/>
      <c r="C90" s="42"/>
      <c r="D90" s="34"/>
    </row>
    <row r="91" spans="1:16" x14ac:dyDescent="0.25">
      <c r="A91" s="35" t="s">
        <v>113</v>
      </c>
      <c r="B91" s="42"/>
      <c r="C91" s="42"/>
      <c r="D91" s="33"/>
    </row>
    <row r="92" spans="1:16" x14ac:dyDescent="0.25">
      <c r="A92" s="35" t="s">
        <v>117</v>
      </c>
      <c r="B92"/>
      <c r="C92"/>
      <c r="D92" s="36"/>
    </row>
    <row r="93" spans="1:16" x14ac:dyDescent="0.25">
      <c r="A93" s="35" t="s">
        <v>118</v>
      </c>
      <c r="B93"/>
      <c r="C93"/>
      <c r="D93" s="33"/>
    </row>
    <row r="94" spans="1:16" x14ac:dyDescent="0.25">
      <c r="A94" s="35"/>
      <c r="B94"/>
      <c r="C94"/>
      <c r="D94" s="33"/>
    </row>
    <row r="95" spans="1:16" x14ac:dyDescent="0.25">
      <c r="A95" s="35"/>
      <c r="B95"/>
      <c r="C95"/>
      <c r="D95" s="33"/>
    </row>
    <row r="96" spans="1:16" x14ac:dyDescent="0.25">
      <c r="A96" s="35"/>
      <c r="B96"/>
      <c r="C96"/>
      <c r="D96" s="33"/>
    </row>
    <row r="97" spans="1:16" x14ac:dyDescent="0.25">
      <c r="A97" s="37" t="s">
        <v>121</v>
      </c>
      <c r="B97" s="37"/>
      <c r="C97" s="37"/>
      <c r="D97" s="37"/>
      <c r="E97" s="37"/>
      <c r="F97" s="37"/>
      <c r="G97" s="47" t="s">
        <v>114</v>
      </c>
      <c r="H97" s="47"/>
      <c r="I97" s="47"/>
      <c r="J97" s="38"/>
      <c r="K97" s="38"/>
      <c r="L97" s="38"/>
      <c r="M97" s="46" t="s">
        <v>102</v>
      </c>
      <c r="N97" s="46"/>
      <c r="O97" s="46"/>
      <c r="P97" s="46"/>
    </row>
    <row r="98" spans="1:16" x14ac:dyDescent="0.25">
      <c r="A98" s="37" t="s">
        <v>103</v>
      </c>
      <c r="B98" s="37"/>
      <c r="C98" s="37"/>
      <c r="D98" s="37"/>
      <c r="E98" s="37" t="s">
        <v>127</v>
      </c>
      <c r="F98" s="37"/>
      <c r="G98" s="47" t="s">
        <v>128</v>
      </c>
      <c r="H98" s="47"/>
      <c r="I98" s="47"/>
      <c r="J98" s="37"/>
      <c r="K98" s="37"/>
      <c r="L98" s="37"/>
      <c r="M98" s="47" t="s">
        <v>104</v>
      </c>
      <c r="N98" s="47"/>
      <c r="O98" s="47"/>
      <c r="P98" s="47"/>
    </row>
    <row r="99" spans="1:16" x14ac:dyDescent="0.25">
      <c r="A99" s="37" t="s">
        <v>105</v>
      </c>
      <c r="B99" s="37"/>
      <c r="C99" s="37"/>
      <c r="D99" s="37"/>
      <c r="E99" s="37" t="s">
        <v>129</v>
      </c>
      <c r="F99" s="37" t="s">
        <v>134</v>
      </c>
      <c r="G99" s="47" t="s">
        <v>135</v>
      </c>
      <c r="H99" s="47"/>
      <c r="I99" s="47"/>
      <c r="J99" s="37"/>
      <c r="K99" s="37"/>
      <c r="L99" s="37"/>
      <c r="M99" s="47" t="s">
        <v>106</v>
      </c>
      <c r="N99" s="47"/>
      <c r="O99" s="47"/>
      <c r="P99" s="47"/>
    </row>
    <row r="100" spans="1:16" x14ac:dyDescent="0.25">
      <c r="F100" s="39"/>
    </row>
    <row r="102" spans="1:16" x14ac:dyDescent="0.25">
      <c r="A102" s="46" t="s">
        <v>107</v>
      </c>
      <c r="B102" s="46"/>
      <c r="C102" s="46"/>
      <c r="D102" s="46"/>
      <c r="E102" s="46"/>
      <c r="F102" s="46"/>
      <c r="G102" s="46"/>
      <c r="H102" s="46"/>
      <c r="I102" s="46"/>
      <c r="J102" s="38"/>
      <c r="K102" s="38"/>
      <c r="L102" s="38"/>
      <c r="M102" s="38"/>
    </row>
    <row r="103" spans="1:16" x14ac:dyDescent="0.25">
      <c r="A103" s="44" t="s">
        <v>108</v>
      </c>
      <c r="B103" s="44"/>
      <c r="C103" s="44"/>
      <c r="D103" s="44"/>
      <c r="E103" s="44"/>
      <c r="F103" s="44"/>
      <c r="G103" s="44"/>
      <c r="H103" s="44"/>
      <c r="I103" s="44"/>
      <c r="J103" s="40"/>
      <c r="K103" s="40"/>
      <c r="L103" s="40"/>
      <c r="M103" s="40"/>
    </row>
    <row r="104" spans="1:16" x14ac:dyDescent="0.25">
      <c r="A104" s="44" t="s">
        <v>109</v>
      </c>
      <c r="B104" s="44"/>
      <c r="C104" s="44"/>
      <c r="D104" s="44"/>
      <c r="E104" s="44"/>
      <c r="F104" s="44"/>
      <c r="G104" s="44"/>
      <c r="H104" s="44"/>
      <c r="I104" s="44"/>
      <c r="J104" s="40"/>
      <c r="K104" s="40"/>
      <c r="L104" s="40"/>
      <c r="M104" s="40"/>
    </row>
  </sheetData>
  <sheetProtection algorithmName="SHA-512" hashValue="aQyZISIAkqHzxRirBqo5WanGLXy62XJbMk6NvKb2RPjPyH+xRNpOCVQ6Dqhf/PuaCcTfQ0I+aqPhoxwMapdcQQ==" saltValue="jQ6lw4ONxM0Hf7donQoUvg==" spinCount="100000" sheet="1" formatCells="0" formatColumns="0" formatRows="0" insertColumns="0" insertRows="0" insertHyperlinks="0" deleteColumns="0" deleteRows="0" sort="0" autoFilter="0" pivotTables="0"/>
  <mergeCells count="19">
    <mergeCell ref="G99:I99"/>
    <mergeCell ref="A102:I102"/>
    <mergeCell ref="A103:I103"/>
    <mergeCell ref="A104:I104"/>
    <mergeCell ref="M99:P99"/>
    <mergeCell ref="L6:M6"/>
    <mergeCell ref="N6:O6"/>
    <mergeCell ref="M97:P97"/>
    <mergeCell ref="M98:P98"/>
    <mergeCell ref="A1:I1"/>
    <mergeCell ref="A2:I2"/>
    <mergeCell ref="A3:I3"/>
    <mergeCell ref="A4:I4"/>
    <mergeCell ref="A5:I5"/>
    <mergeCell ref="G97:I97"/>
    <mergeCell ref="G98:I98"/>
    <mergeCell ref="B6:C6"/>
    <mergeCell ref="D6:I6"/>
    <mergeCell ref="J6:K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8" fitToHeight="0" orientation="landscape" r:id="rId1"/>
  <rowBreaks count="1" manualBreakCount="1">
    <brk id="73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6144E-6A34-4AB7-8EA4-88D6D10B613E}">
  <sheetPr>
    <pageSetUpPr fitToPage="1"/>
  </sheetPr>
  <dimension ref="A1:W104"/>
  <sheetViews>
    <sheetView zoomScaleNormal="100" workbookViewId="0">
      <selection sqref="A1:XFD1048576"/>
    </sheetView>
  </sheetViews>
  <sheetFormatPr baseColWidth="10" defaultColWidth="14.7109375" defaultRowHeight="15" x14ac:dyDescent="0.25"/>
  <cols>
    <col min="1" max="1" width="84.85546875" style="15" bestFit="1" customWidth="1"/>
    <col min="2" max="2" width="15.28515625" style="15" bestFit="1" customWidth="1"/>
    <col min="3" max="3" width="15.42578125" style="15" bestFit="1" customWidth="1"/>
    <col min="4" max="4" width="15.28515625" style="15" bestFit="1" customWidth="1"/>
    <col min="5" max="9" width="14.140625" style="15" bestFit="1" customWidth="1"/>
    <col min="10" max="10" width="14.140625" style="15" customWidth="1"/>
    <col min="11" max="11" width="6.42578125" style="15" hidden="1" customWidth="1"/>
    <col min="12" max="12" width="9.28515625" style="15" hidden="1" customWidth="1"/>
    <col min="13" max="13" width="14.5703125" style="15" hidden="1" customWidth="1"/>
    <col min="14" max="14" width="10.5703125" style="15" hidden="1" customWidth="1"/>
    <col min="15" max="15" width="14" style="15" hidden="1" customWidth="1"/>
    <col min="16" max="16" width="13" style="15" hidden="1" customWidth="1"/>
    <col min="17" max="16384" width="14.7109375" style="15"/>
  </cols>
  <sheetData>
    <row r="1" spans="1:16" s="1" customFormat="1" ht="23.25" x14ac:dyDescent="0.25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</row>
    <row r="2" spans="1:16" s="1" customFormat="1" ht="23.25" x14ac:dyDescent="0.25">
      <c r="A2" s="48" t="s">
        <v>1</v>
      </c>
      <c r="B2" s="48"/>
      <c r="C2" s="48"/>
      <c r="D2" s="48"/>
      <c r="E2" s="48"/>
      <c r="F2" s="48"/>
      <c r="G2" s="48"/>
      <c r="H2" s="48"/>
      <c r="I2" s="48"/>
      <c r="J2" s="48"/>
    </row>
    <row r="3" spans="1:16" s="2" customFormat="1" ht="23.25" x14ac:dyDescent="0.25">
      <c r="A3" s="48" t="s">
        <v>2</v>
      </c>
      <c r="B3" s="48"/>
      <c r="C3" s="48"/>
      <c r="D3" s="48"/>
      <c r="E3" s="48"/>
      <c r="F3" s="48"/>
      <c r="G3" s="48"/>
      <c r="H3" s="48"/>
      <c r="I3" s="48"/>
      <c r="J3" s="48"/>
      <c r="K3" s="1"/>
      <c r="L3" s="1"/>
      <c r="M3" s="1"/>
      <c r="N3" s="1"/>
      <c r="O3" s="1"/>
      <c r="P3" s="1"/>
    </row>
    <row r="4" spans="1:16" s="2" customFormat="1" ht="23.25" x14ac:dyDescent="0.25">
      <c r="A4" s="48" t="s">
        <v>3</v>
      </c>
      <c r="B4" s="48"/>
      <c r="C4" s="48"/>
      <c r="D4" s="48"/>
      <c r="E4" s="48"/>
      <c r="F4" s="48"/>
      <c r="G4" s="48"/>
      <c r="H4" s="48"/>
      <c r="I4" s="48"/>
      <c r="J4" s="48"/>
      <c r="K4" s="1"/>
      <c r="L4" s="1"/>
      <c r="M4" s="1"/>
      <c r="N4" s="1"/>
      <c r="O4" s="1"/>
      <c r="P4" s="1"/>
    </row>
    <row r="5" spans="1:16" s="2" customFormat="1" ht="23.25" x14ac:dyDescent="0.25">
      <c r="A5" s="49" t="s">
        <v>4</v>
      </c>
      <c r="B5" s="49"/>
      <c r="C5" s="49"/>
      <c r="D5" s="49"/>
      <c r="E5" s="49"/>
      <c r="F5" s="49"/>
      <c r="G5" s="49"/>
      <c r="H5" s="49"/>
      <c r="I5" s="49"/>
      <c r="J5" s="49"/>
      <c r="K5" s="3"/>
      <c r="L5" s="3"/>
      <c r="M5" s="3"/>
      <c r="N5" s="3"/>
      <c r="O5" s="3"/>
      <c r="P5" s="3"/>
    </row>
    <row r="6" spans="1:16" s="6" customFormat="1" ht="21" customHeight="1" x14ac:dyDescent="0.25">
      <c r="A6" s="4"/>
      <c r="B6" s="45" t="s">
        <v>5</v>
      </c>
      <c r="C6" s="45"/>
      <c r="D6" s="50" t="s">
        <v>6</v>
      </c>
      <c r="E6" s="51"/>
      <c r="F6" s="51"/>
      <c r="G6" s="51"/>
      <c r="H6" s="51"/>
      <c r="I6" s="51"/>
      <c r="J6" s="51"/>
      <c r="K6" s="52"/>
      <c r="L6" s="45"/>
      <c r="M6" s="45"/>
      <c r="N6" s="45"/>
      <c r="O6" s="45"/>
      <c r="P6" s="5"/>
    </row>
    <row r="7" spans="1:16" s="6" customFormat="1" ht="20.25" customHeight="1" x14ac:dyDescent="0.25">
      <c r="A7" s="7" t="s">
        <v>7</v>
      </c>
      <c r="B7" s="8" t="s">
        <v>8</v>
      </c>
      <c r="C7" s="9" t="s">
        <v>9</v>
      </c>
      <c r="D7" s="8" t="s">
        <v>10</v>
      </c>
      <c r="E7" s="8" t="s">
        <v>11</v>
      </c>
      <c r="F7" s="8" t="s">
        <v>12</v>
      </c>
      <c r="G7" s="8" t="s">
        <v>13</v>
      </c>
      <c r="H7" s="8" t="s">
        <v>14</v>
      </c>
      <c r="I7" s="8" t="s">
        <v>15</v>
      </c>
      <c r="J7" s="8" t="s">
        <v>16</v>
      </c>
      <c r="K7" s="10" t="s">
        <v>17</v>
      </c>
      <c r="L7" s="10" t="s">
        <v>18</v>
      </c>
      <c r="M7" s="10" t="s">
        <v>19</v>
      </c>
      <c r="N7" s="10" t="s">
        <v>20</v>
      </c>
      <c r="O7" s="10" t="s">
        <v>21</v>
      </c>
      <c r="P7" s="10" t="s">
        <v>22</v>
      </c>
    </row>
    <row r="8" spans="1:16" s="12" customFormat="1" ht="15.75" x14ac:dyDescent="0.25">
      <c r="A8" s="11" t="s">
        <v>23</v>
      </c>
      <c r="B8" s="11"/>
      <c r="C8" s="11"/>
      <c r="D8" s="11"/>
      <c r="E8" s="11"/>
    </row>
    <row r="9" spans="1:16" ht="15.75" x14ac:dyDescent="0.25">
      <c r="A9" s="13" t="s">
        <v>24</v>
      </c>
      <c r="B9" s="14">
        <f>SUM(B10:B14)</f>
        <v>511608753</v>
      </c>
      <c r="C9" s="14">
        <f>SUM(C10:C14)</f>
        <v>511608753</v>
      </c>
      <c r="D9" s="14">
        <f>SUM(D10:D14)</f>
        <v>245449998.50000003</v>
      </c>
      <c r="E9" s="14">
        <f t="shared" ref="E9:P9" si="0">SUM(E10:E14)</f>
        <v>23353784.719999999</v>
      </c>
      <c r="F9" s="14">
        <f t="shared" si="0"/>
        <v>49202357.980000004</v>
      </c>
      <c r="G9" s="14">
        <f t="shared" si="0"/>
        <v>36953436.140000001</v>
      </c>
      <c r="H9" s="14">
        <f t="shared" si="0"/>
        <v>54789214.520000003</v>
      </c>
      <c r="I9" s="14">
        <f t="shared" si="0"/>
        <v>23341983.23</v>
      </c>
      <c r="J9" s="14">
        <f t="shared" si="0"/>
        <v>57809221.910000004</v>
      </c>
      <c r="K9" s="14">
        <f t="shared" si="0"/>
        <v>0</v>
      </c>
      <c r="L9" s="14">
        <f t="shared" si="0"/>
        <v>0</v>
      </c>
      <c r="M9" s="14">
        <f t="shared" si="0"/>
        <v>0</v>
      </c>
      <c r="N9" s="14">
        <f t="shared" si="0"/>
        <v>0</v>
      </c>
      <c r="O9" s="14">
        <f t="shared" si="0"/>
        <v>0</v>
      </c>
      <c r="P9" s="14">
        <f t="shared" si="0"/>
        <v>0</v>
      </c>
    </row>
    <row r="10" spans="1:16" ht="15.75" x14ac:dyDescent="0.25">
      <c r="A10" s="16" t="s">
        <v>25</v>
      </c>
      <c r="B10" s="17">
        <v>421261205</v>
      </c>
      <c r="C10" s="17">
        <v>418192571.25</v>
      </c>
      <c r="D10" s="17">
        <f>SUM(E10:P10)</f>
        <v>193376351.97000003</v>
      </c>
      <c r="E10" s="17">
        <v>19555540</v>
      </c>
      <c r="F10" s="17">
        <v>41920758</v>
      </c>
      <c r="G10" s="17">
        <v>31301588.18</v>
      </c>
      <c r="H10" s="17">
        <v>30979035</v>
      </c>
      <c r="I10" s="17">
        <v>19465470.84</v>
      </c>
      <c r="J10" s="17">
        <v>50153959.950000003</v>
      </c>
      <c r="K10" s="17"/>
      <c r="L10" s="17"/>
      <c r="M10" s="17"/>
      <c r="N10" s="17"/>
      <c r="O10" s="17"/>
      <c r="P10" s="17"/>
    </row>
    <row r="11" spans="1:16" ht="15.75" x14ac:dyDescent="0.25">
      <c r="A11" s="16" t="s">
        <v>26</v>
      </c>
      <c r="B11" s="17">
        <v>30916000</v>
      </c>
      <c r="C11" s="17">
        <v>33984633.75</v>
      </c>
      <c r="D11" s="17">
        <f>SUM(E11:P11)</f>
        <v>23507689.98</v>
      </c>
      <c r="E11" s="17">
        <v>831000</v>
      </c>
      <c r="F11" s="17">
        <v>902000</v>
      </c>
      <c r="G11" s="17">
        <v>900000</v>
      </c>
      <c r="H11" s="17">
        <v>19087189.98</v>
      </c>
      <c r="I11" s="17">
        <v>900000</v>
      </c>
      <c r="J11" s="17">
        <v>887500</v>
      </c>
      <c r="K11" s="17"/>
      <c r="L11" s="17"/>
      <c r="M11" s="17"/>
      <c r="N11" s="17"/>
      <c r="O11" s="17"/>
      <c r="P11" s="17"/>
    </row>
    <row r="12" spans="1:16" ht="15.75" x14ac:dyDescent="0.25">
      <c r="A12" s="16" t="s">
        <v>27</v>
      </c>
      <c r="B12" s="18">
        <v>0</v>
      </c>
      <c r="C12" s="18">
        <v>0</v>
      </c>
      <c r="D12" s="17">
        <f t="shared" ref="D12:D14" si="1">SUM(E12:P12)</f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/>
      <c r="L12" s="17"/>
      <c r="M12" s="17"/>
      <c r="N12" s="17"/>
      <c r="O12" s="17"/>
      <c r="P12" s="17"/>
    </row>
    <row r="13" spans="1:16" ht="15.75" x14ac:dyDescent="0.25">
      <c r="A13" s="16" t="s">
        <v>28</v>
      </c>
      <c r="B13" s="18">
        <v>0</v>
      </c>
      <c r="C13" s="18">
        <v>0</v>
      </c>
      <c r="D13" s="17">
        <f t="shared" si="1"/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/>
      <c r="L13" s="17"/>
      <c r="M13" s="17"/>
      <c r="N13" s="17"/>
      <c r="O13" s="17"/>
      <c r="P13" s="17"/>
    </row>
    <row r="14" spans="1:16" ht="15.75" x14ac:dyDescent="0.25">
      <c r="A14" s="16" t="s">
        <v>29</v>
      </c>
      <c r="B14" s="17">
        <v>59431548</v>
      </c>
      <c r="C14" s="17">
        <v>59431548</v>
      </c>
      <c r="D14" s="17">
        <f t="shared" si="1"/>
        <v>28565956.550000001</v>
      </c>
      <c r="E14" s="17">
        <v>2967244.72</v>
      </c>
      <c r="F14" s="17">
        <v>6379599.9800000004</v>
      </c>
      <c r="G14" s="17">
        <v>4751847.96</v>
      </c>
      <c r="H14" s="17">
        <v>4722989.54</v>
      </c>
      <c r="I14" s="17">
        <v>2976512.39</v>
      </c>
      <c r="J14" s="17">
        <v>6767761.96</v>
      </c>
      <c r="K14" s="17"/>
      <c r="L14" s="17"/>
      <c r="M14" s="17"/>
      <c r="N14" s="17"/>
      <c r="O14" s="17"/>
      <c r="P14" s="17"/>
    </row>
    <row r="15" spans="1:16" ht="15.75" x14ac:dyDescent="0.25">
      <c r="A15" s="19" t="s">
        <v>30</v>
      </c>
      <c r="B15" s="14">
        <f>SUM(B16:B24)</f>
        <v>61920666</v>
      </c>
      <c r="C15" s="14">
        <f>SUM(C16:C24)</f>
        <v>61920666</v>
      </c>
      <c r="D15" s="14">
        <f t="shared" ref="D15:P15" si="2">SUM(D16:D24)</f>
        <v>28200941.66</v>
      </c>
      <c r="E15" s="14">
        <f t="shared" si="2"/>
        <v>703320.96</v>
      </c>
      <c r="F15" s="14">
        <f t="shared" si="2"/>
        <v>12928721.720000001</v>
      </c>
      <c r="G15" s="14">
        <f t="shared" si="2"/>
        <v>5128602.9399999995</v>
      </c>
      <c r="H15" s="14">
        <f t="shared" si="2"/>
        <v>2020105.21</v>
      </c>
      <c r="I15" s="14">
        <f t="shared" si="2"/>
        <v>4260426.3</v>
      </c>
      <c r="J15" s="14">
        <f t="shared" si="2"/>
        <v>3159764.5300000003</v>
      </c>
      <c r="K15" s="14">
        <f t="shared" si="2"/>
        <v>0</v>
      </c>
      <c r="L15" s="14">
        <f t="shared" si="2"/>
        <v>0</v>
      </c>
      <c r="M15" s="14">
        <f t="shared" si="2"/>
        <v>0</v>
      </c>
      <c r="N15" s="14">
        <f t="shared" si="2"/>
        <v>0</v>
      </c>
      <c r="O15" s="14">
        <f t="shared" si="2"/>
        <v>0</v>
      </c>
      <c r="P15" s="14">
        <f t="shared" si="2"/>
        <v>0</v>
      </c>
    </row>
    <row r="16" spans="1:16" ht="15.75" x14ac:dyDescent="0.25">
      <c r="A16" s="16" t="s">
        <v>31</v>
      </c>
      <c r="B16" s="17">
        <v>25690666</v>
      </c>
      <c r="C16" s="17">
        <v>25690666</v>
      </c>
      <c r="D16" s="17">
        <f>SUM(E16:P16)</f>
        <v>12663837.35</v>
      </c>
      <c r="E16" s="17">
        <v>703320.96</v>
      </c>
      <c r="F16" s="17">
        <v>3496321.72</v>
      </c>
      <c r="G16" s="17">
        <v>2153335.83</v>
      </c>
      <c r="H16" s="17">
        <v>2020105.21</v>
      </c>
      <c r="I16" s="17">
        <v>2031651.3</v>
      </c>
      <c r="J16" s="17">
        <v>2259102.33</v>
      </c>
      <c r="K16" s="17"/>
      <c r="L16" s="17"/>
      <c r="M16" s="17"/>
      <c r="N16" s="17"/>
      <c r="O16" s="17"/>
      <c r="P16" s="17"/>
    </row>
    <row r="17" spans="1:16" ht="15.75" x14ac:dyDescent="0.25">
      <c r="A17" s="16" t="s">
        <v>32</v>
      </c>
      <c r="B17" s="17">
        <v>1800000</v>
      </c>
      <c r="C17" s="17">
        <v>1800000</v>
      </c>
      <c r="D17" s="17">
        <f t="shared" ref="D17:D24" si="3">SUM(E17:P17)</f>
        <v>287573.96000000002</v>
      </c>
      <c r="E17" s="17">
        <v>0</v>
      </c>
      <c r="F17" s="17">
        <v>0</v>
      </c>
      <c r="G17" s="17">
        <v>287573.96000000002</v>
      </c>
      <c r="H17" s="17">
        <v>0</v>
      </c>
      <c r="I17" s="17">
        <v>0</v>
      </c>
      <c r="J17" s="17">
        <v>0</v>
      </c>
      <c r="K17" s="17"/>
      <c r="L17" s="17"/>
      <c r="M17" s="17"/>
      <c r="N17" s="17"/>
      <c r="O17" s="17"/>
      <c r="P17" s="17"/>
    </row>
    <row r="18" spans="1:16" ht="15.75" x14ac:dyDescent="0.25">
      <c r="A18" s="16" t="s">
        <v>33</v>
      </c>
      <c r="B18" s="17">
        <v>100000</v>
      </c>
      <c r="C18" s="17">
        <v>100000</v>
      </c>
      <c r="D18" s="17">
        <f t="shared" si="3"/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/>
      <c r="L18" s="17"/>
      <c r="M18" s="17"/>
      <c r="N18" s="17"/>
      <c r="O18" s="17"/>
      <c r="P18" s="17"/>
    </row>
    <row r="19" spans="1:16" ht="15.75" x14ac:dyDescent="0.25">
      <c r="A19" s="16" t="s">
        <v>34</v>
      </c>
      <c r="B19" s="17">
        <v>100000</v>
      </c>
      <c r="C19" s="17">
        <v>120000</v>
      </c>
      <c r="D19" s="17">
        <f t="shared" si="3"/>
        <v>15000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15000</v>
      </c>
      <c r="K19" s="17"/>
      <c r="L19" s="17"/>
      <c r="M19" s="17"/>
      <c r="N19" s="17"/>
      <c r="O19" s="17"/>
      <c r="P19" s="17"/>
    </row>
    <row r="20" spans="1:16" ht="15.75" x14ac:dyDescent="0.25">
      <c r="A20" s="16" t="s">
        <v>35</v>
      </c>
      <c r="B20" s="17">
        <v>3300000</v>
      </c>
      <c r="C20" s="17">
        <v>3280000</v>
      </c>
      <c r="D20" s="17">
        <f t="shared" si="3"/>
        <v>12272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12272</v>
      </c>
      <c r="K20" s="17"/>
      <c r="L20" s="17"/>
      <c r="M20" s="17"/>
      <c r="N20" s="17"/>
      <c r="O20" s="17"/>
      <c r="P20" s="17"/>
    </row>
    <row r="21" spans="1:16" ht="15.75" x14ac:dyDescent="0.25">
      <c r="A21" s="16" t="s">
        <v>36</v>
      </c>
      <c r="B21" s="17">
        <v>22780000</v>
      </c>
      <c r="C21" s="17">
        <v>22780000</v>
      </c>
      <c r="D21" s="17">
        <f t="shared" si="3"/>
        <v>13308108.15</v>
      </c>
      <c r="E21" s="17">
        <v>0</v>
      </c>
      <c r="F21" s="17">
        <v>9338000</v>
      </c>
      <c r="G21" s="17">
        <v>2219233.15</v>
      </c>
      <c r="H21" s="17">
        <v>0</v>
      </c>
      <c r="I21" s="17">
        <v>1750875</v>
      </c>
      <c r="J21" s="17">
        <v>0</v>
      </c>
      <c r="K21" s="17"/>
      <c r="L21" s="17"/>
      <c r="M21" s="17"/>
      <c r="N21" s="17"/>
      <c r="O21" s="17"/>
      <c r="P21" s="17"/>
    </row>
    <row r="22" spans="1:16" ht="31.5" x14ac:dyDescent="0.25">
      <c r="A22" s="16" t="s">
        <v>37</v>
      </c>
      <c r="B22" s="17">
        <v>2450000</v>
      </c>
      <c r="C22" s="17">
        <v>2450000</v>
      </c>
      <c r="D22" s="17">
        <f t="shared" si="3"/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/>
      <c r="L22" s="17"/>
      <c r="M22" s="17"/>
      <c r="N22" s="17"/>
      <c r="O22" s="17"/>
      <c r="P22" s="17"/>
    </row>
    <row r="23" spans="1:16" ht="15.75" x14ac:dyDescent="0.25">
      <c r="A23" s="16" t="s">
        <v>38</v>
      </c>
      <c r="B23" s="17">
        <v>5500000</v>
      </c>
      <c r="C23" s="17">
        <v>5500000</v>
      </c>
      <c r="D23" s="17">
        <f t="shared" si="3"/>
        <v>1859221.2</v>
      </c>
      <c r="E23" s="17">
        <v>0</v>
      </c>
      <c r="F23" s="17">
        <v>94400</v>
      </c>
      <c r="G23" s="17">
        <v>468460</v>
      </c>
      <c r="H23" s="17">
        <v>0</v>
      </c>
      <c r="I23" s="17">
        <v>477900</v>
      </c>
      <c r="J23" s="17">
        <v>818461.2</v>
      </c>
      <c r="K23" s="17"/>
      <c r="L23" s="17"/>
      <c r="M23" s="17"/>
      <c r="N23" s="17"/>
      <c r="O23" s="17"/>
      <c r="P23" s="17"/>
    </row>
    <row r="24" spans="1:16" ht="15.75" x14ac:dyDescent="0.25">
      <c r="A24" s="16" t="s">
        <v>39</v>
      </c>
      <c r="B24" s="17">
        <v>200000</v>
      </c>
      <c r="C24" s="17">
        <v>200000</v>
      </c>
      <c r="D24" s="17">
        <f t="shared" si="3"/>
        <v>54929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54929</v>
      </c>
      <c r="K24" s="17"/>
      <c r="L24" s="17"/>
      <c r="M24" s="17"/>
      <c r="N24" s="17"/>
      <c r="O24" s="17"/>
      <c r="P24" s="17"/>
    </row>
    <row r="25" spans="1:16" ht="15.75" x14ac:dyDescent="0.25">
      <c r="A25" s="19" t="s">
        <v>40</v>
      </c>
      <c r="B25" s="14">
        <f>SUM(B26:B34)</f>
        <v>16200298</v>
      </c>
      <c r="C25" s="14">
        <f>SUM(C26:C34)</f>
        <v>16200298</v>
      </c>
      <c r="D25" s="14">
        <f t="shared" ref="D25:P25" si="4">SUM(D26:D34)</f>
        <v>5276926.28</v>
      </c>
      <c r="E25" s="14">
        <f t="shared" si="4"/>
        <v>0</v>
      </c>
      <c r="F25" s="14">
        <f t="shared" si="4"/>
        <v>0</v>
      </c>
      <c r="G25" s="14">
        <f t="shared" si="4"/>
        <v>1660454.69</v>
      </c>
      <c r="H25" s="14">
        <f t="shared" si="4"/>
        <v>1039567.22</v>
      </c>
      <c r="I25" s="14">
        <f t="shared" si="4"/>
        <v>428251.2</v>
      </c>
      <c r="J25" s="14">
        <f t="shared" si="4"/>
        <v>2148653.17</v>
      </c>
      <c r="K25" s="14">
        <f t="shared" si="4"/>
        <v>0</v>
      </c>
      <c r="L25" s="14">
        <f t="shared" si="4"/>
        <v>0</v>
      </c>
      <c r="M25" s="14">
        <f t="shared" si="4"/>
        <v>0</v>
      </c>
      <c r="N25" s="14">
        <f t="shared" si="4"/>
        <v>0</v>
      </c>
      <c r="O25" s="14">
        <f t="shared" si="4"/>
        <v>0</v>
      </c>
      <c r="P25" s="14">
        <f t="shared" si="4"/>
        <v>0</v>
      </c>
    </row>
    <row r="26" spans="1:16" ht="15.75" x14ac:dyDescent="0.25">
      <c r="A26" s="16" t="s">
        <v>41</v>
      </c>
      <c r="B26" s="17">
        <v>3000298</v>
      </c>
      <c r="C26" s="17">
        <v>2870298</v>
      </c>
      <c r="D26" s="17">
        <f>SUM(E26:P26)</f>
        <v>376711.72</v>
      </c>
      <c r="E26" s="17">
        <v>0</v>
      </c>
      <c r="F26" s="17">
        <v>0</v>
      </c>
      <c r="G26" s="17">
        <v>75564.97</v>
      </c>
      <c r="H26" s="17">
        <v>174596.75</v>
      </c>
      <c r="I26" s="17">
        <v>0</v>
      </c>
      <c r="J26" s="17">
        <v>126550</v>
      </c>
      <c r="K26" s="17"/>
      <c r="L26" s="17"/>
      <c r="M26" s="17"/>
      <c r="N26" s="17"/>
      <c r="O26" s="17"/>
      <c r="P26" s="17"/>
    </row>
    <row r="27" spans="1:16" ht="15.75" x14ac:dyDescent="0.25">
      <c r="A27" s="16" t="s">
        <v>42</v>
      </c>
      <c r="B27" s="17">
        <v>600000</v>
      </c>
      <c r="C27" s="17">
        <v>1080000</v>
      </c>
      <c r="D27" s="17">
        <f t="shared" ref="D27:D34" si="5">SUM(E27:P27)</f>
        <v>723429.67999999993</v>
      </c>
      <c r="E27" s="17">
        <v>0</v>
      </c>
      <c r="F27" s="17">
        <v>0</v>
      </c>
      <c r="G27" s="17">
        <v>449532.8</v>
      </c>
      <c r="H27" s="17">
        <v>0</v>
      </c>
      <c r="I27" s="17">
        <v>0</v>
      </c>
      <c r="J27" s="17">
        <v>273896.88</v>
      </c>
      <c r="K27" s="17"/>
      <c r="L27" s="17"/>
      <c r="M27" s="17"/>
      <c r="N27" s="17"/>
      <c r="O27" s="17"/>
      <c r="P27" s="17"/>
    </row>
    <row r="28" spans="1:16" ht="15.75" x14ac:dyDescent="0.25">
      <c r="A28" s="16" t="s">
        <v>43</v>
      </c>
      <c r="B28" s="17">
        <v>950000</v>
      </c>
      <c r="C28" s="17">
        <v>600000</v>
      </c>
      <c r="D28" s="17">
        <f t="shared" si="5"/>
        <v>361009.2</v>
      </c>
      <c r="E28" s="17">
        <v>0</v>
      </c>
      <c r="F28" s="17">
        <v>0</v>
      </c>
      <c r="G28" s="17">
        <v>148208</v>
      </c>
      <c r="H28" s="17">
        <v>205862.8</v>
      </c>
      <c r="I28" s="17">
        <v>0</v>
      </c>
      <c r="J28" s="17">
        <v>6938.4</v>
      </c>
      <c r="K28" s="17"/>
      <c r="L28" s="17"/>
      <c r="M28" s="17"/>
      <c r="N28" s="17"/>
      <c r="O28" s="17"/>
      <c r="P28" s="17"/>
    </row>
    <row r="29" spans="1:16" ht="15.75" x14ac:dyDescent="0.25">
      <c r="A29" s="16" t="s">
        <v>44</v>
      </c>
      <c r="B29" s="17">
        <v>100000</v>
      </c>
      <c r="C29" s="17">
        <v>100000</v>
      </c>
      <c r="D29" s="17">
        <f t="shared" si="5"/>
        <v>31152</v>
      </c>
      <c r="E29" s="17">
        <v>0</v>
      </c>
      <c r="F29" s="17">
        <v>0</v>
      </c>
      <c r="G29" s="17">
        <v>31152</v>
      </c>
      <c r="H29" s="17">
        <v>0</v>
      </c>
      <c r="I29" s="17">
        <v>0</v>
      </c>
      <c r="J29" s="17">
        <v>0</v>
      </c>
      <c r="K29" s="17"/>
      <c r="L29" s="17"/>
      <c r="M29" s="17"/>
      <c r="N29" s="17"/>
      <c r="O29" s="17"/>
      <c r="P29" s="17"/>
    </row>
    <row r="30" spans="1:16" ht="15.75" x14ac:dyDescent="0.25">
      <c r="A30" s="16" t="s">
        <v>45</v>
      </c>
      <c r="B30" s="17">
        <v>250000</v>
      </c>
      <c r="C30" s="17">
        <v>250000</v>
      </c>
      <c r="D30" s="17">
        <f t="shared" si="5"/>
        <v>79513.119999999995</v>
      </c>
      <c r="E30" s="17">
        <v>0</v>
      </c>
      <c r="F30" s="17">
        <v>0</v>
      </c>
      <c r="G30" s="17">
        <v>42008</v>
      </c>
      <c r="H30" s="17">
        <v>0</v>
      </c>
      <c r="I30" s="17">
        <v>0</v>
      </c>
      <c r="J30" s="17">
        <v>37505.120000000003</v>
      </c>
      <c r="K30" s="17"/>
      <c r="L30" s="17"/>
      <c r="M30" s="17"/>
      <c r="N30" s="17"/>
      <c r="O30" s="17"/>
      <c r="P30" s="17"/>
    </row>
    <row r="31" spans="1:16" ht="15.75" x14ac:dyDescent="0.25">
      <c r="A31" s="16" t="s">
        <v>46</v>
      </c>
      <c r="B31" s="17">
        <v>600000</v>
      </c>
      <c r="C31" s="17">
        <v>600000</v>
      </c>
      <c r="D31" s="17">
        <f t="shared" si="5"/>
        <v>37153.61</v>
      </c>
      <c r="E31" s="17">
        <v>0</v>
      </c>
      <c r="F31" s="17">
        <v>0</v>
      </c>
      <c r="G31" s="17">
        <v>33748.6</v>
      </c>
      <c r="H31" s="17">
        <v>0</v>
      </c>
      <c r="I31" s="17">
        <v>0</v>
      </c>
      <c r="J31" s="17">
        <v>3405.01</v>
      </c>
      <c r="K31" s="17"/>
      <c r="L31" s="17"/>
      <c r="M31" s="17"/>
      <c r="N31" s="17"/>
      <c r="O31" s="17"/>
      <c r="P31" s="17"/>
    </row>
    <row r="32" spans="1:16" ht="15.75" x14ac:dyDescent="0.25">
      <c r="A32" s="16" t="s">
        <v>47</v>
      </c>
      <c r="B32" s="17">
        <v>5600000</v>
      </c>
      <c r="C32" s="17">
        <v>5600000</v>
      </c>
      <c r="D32" s="17">
        <f t="shared" si="5"/>
        <v>2171092.66</v>
      </c>
      <c r="E32" s="17">
        <v>0</v>
      </c>
      <c r="F32" s="17">
        <v>0</v>
      </c>
      <c r="G32" s="17">
        <v>37000.99</v>
      </c>
      <c r="H32" s="17">
        <v>650021.67000000004</v>
      </c>
      <c r="I32" s="17">
        <v>360000</v>
      </c>
      <c r="J32" s="17">
        <v>1124070</v>
      </c>
      <c r="K32" s="17"/>
      <c r="L32" s="17"/>
      <c r="M32" s="17"/>
      <c r="N32" s="17"/>
      <c r="O32" s="17"/>
      <c r="P32" s="17"/>
    </row>
    <row r="33" spans="1:16" ht="31.5" x14ac:dyDescent="0.25">
      <c r="A33" s="16" t="s">
        <v>48</v>
      </c>
      <c r="B33" s="18">
        <v>0</v>
      </c>
      <c r="C33" s="18">
        <v>0</v>
      </c>
      <c r="D33" s="17">
        <f t="shared" si="5"/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/>
      <c r="L33" s="17"/>
      <c r="M33" s="17"/>
      <c r="N33" s="17"/>
      <c r="O33" s="17"/>
      <c r="P33" s="17"/>
    </row>
    <row r="34" spans="1:16" ht="15.75" x14ac:dyDescent="0.25">
      <c r="A34" s="16" t="s">
        <v>49</v>
      </c>
      <c r="B34" s="17">
        <v>5100000</v>
      </c>
      <c r="C34" s="17">
        <v>5100000</v>
      </c>
      <c r="D34" s="17">
        <f t="shared" si="5"/>
        <v>1496864.29</v>
      </c>
      <c r="E34" s="17">
        <v>0</v>
      </c>
      <c r="F34" s="17">
        <v>0</v>
      </c>
      <c r="G34" s="17">
        <v>843239.33</v>
      </c>
      <c r="H34" s="17">
        <v>9086</v>
      </c>
      <c r="I34" s="17">
        <v>68251.199999999997</v>
      </c>
      <c r="J34" s="17">
        <v>576287.76</v>
      </c>
      <c r="K34" s="17"/>
      <c r="L34" s="17"/>
      <c r="M34" s="17"/>
      <c r="N34" s="17"/>
      <c r="O34" s="17"/>
      <c r="P34" s="17"/>
    </row>
    <row r="35" spans="1:16" ht="15.75" x14ac:dyDescent="0.25">
      <c r="A35" s="19" t="s">
        <v>50</v>
      </c>
      <c r="B35" s="20">
        <f>SUM(B36:B42)</f>
        <v>0</v>
      </c>
      <c r="C35" s="20">
        <f>SUM(C36:C42)</f>
        <v>0</v>
      </c>
      <c r="D35" s="20">
        <f t="shared" ref="D35:P35" si="6">SUM(D36:D42)</f>
        <v>0</v>
      </c>
      <c r="E35" s="20">
        <f t="shared" si="6"/>
        <v>0</v>
      </c>
      <c r="F35" s="14">
        <f t="shared" si="6"/>
        <v>0</v>
      </c>
      <c r="G35" s="14">
        <f t="shared" si="6"/>
        <v>0</v>
      </c>
      <c r="H35" s="14">
        <f t="shared" si="6"/>
        <v>0</v>
      </c>
      <c r="I35" s="14">
        <f t="shared" si="6"/>
        <v>0</v>
      </c>
      <c r="J35" s="14">
        <f t="shared" si="6"/>
        <v>0</v>
      </c>
      <c r="K35" s="14">
        <f t="shared" si="6"/>
        <v>0</v>
      </c>
      <c r="L35" s="14">
        <f t="shared" si="6"/>
        <v>0</v>
      </c>
      <c r="M35" s="14">
        <f t="shared" si="6"/>
        <v>0</v>
      </c>
      <c r="N35" s="14">
        <f t="shared" si="6"/>
        <v>0</v>
      </c>
      <c r="O35" s="14">
        <f t="shared" si="6"/>
        <v>0</v>
      </c>
      <c r="P35" s="14">
        <f t="shared" si="6"/>
        <v>0</v>
      </c>
    </row>
    <row r="36" spans="1:16" ht="15.75" x14ac:dyDescent="0.25">
      <c r="A36" s="16" t="s">
        <v>51</v>
      </c>
      <c r="B36" s="18">
        <v>0</v>
      </c>
      <c r="C36" s="18">
        <v>0</v>
      </c>
      <c r="D36" s="18">
        <f>SUM(E36:P36)</f>
        <v>0</v>
      </c>
      <c r="E36" s="18">
        <v>0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/>
      <c r="L36" s="17"/>
      <c r="M36" s="17"/>
      <c r="N36" s="17"/>
      <c r="O36" s="17"/>
      <c r="P36" s="17"/>
    </row>
    <row r="37" spans="1:16" ht="15.75" x14ac:dyDescent="0.25">
      <c r="A37" s="16" t="s">
        <v>52</v>
      </c>
      <c r="B37" s="18">
        <v>0</v>
      </c>
      <c r="C37" s="18">
        <v>0</v>
      </c>
      <c r="D37" s="18">
        <f t="shared" ref="D37:D42" si="7">SUM(E37:P37)</f>
        <v>0</v>
      </c>
      <c r="E37" s="18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/>
      <c r="L37" s="17"/>
      <c r="M37" s="17"/>
      <c r="N37" s="17"/>
      <c r="O37" s="17"/>
      <c r="P37" s="17"/>
    </row>
    <row r="38" spans="1:16" ht="15.75" x14ac:dyDescent="0.25">
      <c r="A38" s="16" t="s">
        <v>53</v>
      </c>
      <c r="B38" s="18">
        <v>0</v>
      </c>
      <c r="C38" s="18">
        <v>0</v>
      </c>
      <c r="D38" s="18">
        <f t="shared" si="7"/>
        <v>0</v>
      </c>
      <c r="E38" s="18">
        <v>0</v>
      </c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17"/>
      <c r="L38" s="17"/>
      <c r="M38" s="17"/>
      <c r="N38" s="17"/>
      <c r="O38" s="17"/>
      <c r="P38" s="17"/>
    </row>
    <row r="39" spans="1:16" ht="15.75" x14ac:dyDescent="0.25">
      <c r="A39" s="16" t="s">
        <v>54</v>
      </c>
      <c r="B39" s="18">
        <v>0</v>
      </c>
      <c r="C39" s="18">
        <v>0</v>
      </c>
      <c r="D39" s="18">
        <f t="shared" si="7"/>
        <v>0</v>
      </c>
      <c r="E39" s="18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/>
      <c r="L39" s="17"/>
      <c r="M39" s="17"/>
      <c r="N39" s="17"/>
      <c r="O39" s="17"/>
      <c r="P39" s="17"/>
    </row>
    <row r="40" spans="1:16" ht="15.75" x14ac:dyDescent="0.25">
      <c r="A40" s="16" t="s">
        <v>55</v>
      </c>
      <c r="B40" s="18">
        <v>0</v>
      </c>
      <c r="C40" s="18">
        <v>0</v>
      </c>
      <c r="D40" s="18">
        <f t="shared" si="7"/>
        <v>0</v>
      </c>
      <c r="E40" s="18">
        <v>0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/>
      <c r="L40" s="17"/>
      <c r="M40" s="17"/>
      <c r="N40" s="17"/>
      <c r="O40" s="17"/>
      <c r="P40" s="17"/>
    </row>
    <row r="41" spans="1:16" ht="15.75" x14ac:dyDescent="0.25">
      <c r="A41" s="16" t="s">
        <v>56</v>
      </c>
      <c r="B41" s="18">
        <v>0</v>
      </c>
      <c r="C41" s="18">
        <v>0</v>
      </c>
      <c r="D41" s="18">
        <f t="shared" si="7"/>
        <v>0</v>
      </c>
      <c r="E41" s="18">
        <v>0</v>
      </c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7"/>
      <c r="L41" s="17"/>
      <c r="M41" s="17"/>
      <c r="N41" s="17"/>
      <c r="O41" s="17"/>
      <c r="P41" s="17"/>
    </row>
    <row r="42" spans="1:16" ht="15.75" x14ac:dyDescent="0.25">
      <c r="A42" s="16" t="s">
        <v>57</v>
      </c>
      <c r="B42" s="18">
        <v>0</v>
      </c>
      <c r="C42" s="18">
        <v>0</v>
      </c>
      <c r="D42" s="18">
        <f t="shared" si="7"/>
        <v>0</v>
      </c>
      <c r="E42" s="18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/>
      <c r="L42" s="17"/>
      <c r="M42" s="17"/>
      <c r="N42" s="17"/>
      <c r="O42" s="17"/>
      <c r="P42" s="17"/>
    </row>
    <row r="43" spans="1:16" ht="15.75" x14ac:dyDescent="0.25">
      <c r="A43" s="19" t="s">
        <v>58</v>
      </c>
      <c r="B43" s="20">
        <f>SUM(B44:B50)</f>
        <v>0</v>
      </c>
      <c r="C43" s="20">
        <f>SUM(C44:C50)</f>
        <v>0</v>
      </c>
      <c r="D43" s="20">
        <f t="shared" ref="D43:P43" si="8">SUM(D44:D50)</f>
        <v>0</v>
      </c>
      <c r="E43" s="20">
        <f t="shared" si="8"/>
        <v>0</v>
      </c>
      <c r="F43" s="14">
        <f t="shared" si="8"/>
        <v>0</v>
      </c>
      <c r="G43" s="14">
        <f t="shared" si="8"/>
        <v>0</v>
      </c>
      <c r="H43" s="14">
        <v>0</v>
      </c>
      <c r="I43" s="14">
        <f t="shared" si="8"/>
        <v>0</v>
      </c>
      <c r="J43" s="14">
        <v>0</v>
      </c>
      <c r="K43" s="14">
        <f t="shared" si="8"/>
        <v>0</v>
      </c>
      <c r="L43" s="14">
        <f t="shared" si="8"/>
        <v>0</v>
      </c>
      <c r="M43" s="14">
        <f t="shared" si="8"/>
        <v>0</v>
      </c>
      <c r="N43" s="14">
        <f t="shared" si="8"/>
        <v>0</v>
      </c>
      <c r="O43" s="14">
        <f t="shared" si="8"/>
        <v>0</v>
      </c>
      <c r="P43" s="14">
        <f t="shared" si="8"/>
        <v>0</v>
      </c>
    </row>
    <row r="44" spans="1:16" ht="15.75" x14ac:dyDescent="0.25">
      <c r="A44" s="16" t="s">
        <v>59</v>
      </c>
      <c r="B44" s="18">
        <v>0</v>
      </c>
      <c r="C44" s="18">
        <v>0</v>
      </c>
      <c r="D44" s="18">
        <f>SUM(E44:P44)</f>
        <v>0</v>
      </c>
      <c r="E44" s="18">
        <v>0</v>
      </c>
      <c r="F44" s="17">
        <v>0</v>
      </c>
      <c r="G44" s="17">
        <v>0</v>
      </c>
      <c r="H44" s="17">
        <v>0</v>
      </c>
      <c r="I44" s="17">
        <v>0</v>
      </c>
      <c r="J44" s="17">
        <v>0</v>
      </c>
      <c r="K44" s="17"/>
      <c r="L44" s="17"/>
      <c r="M44" s="17"/>
      <c r="N44" s="17"/>
      <c r="O44" s="17"/>
      <c r="P44" s="17"/>
    </row>
    <row r="45" spans="1:16" ht="15.75" x14ac:dyDescent="0.25">
      <c r="A45" s="16" t="s">
        <v>60</v>
      </c>
      <c r="B45" s="18">
        <v>0</v>
      </c>
      <c r="C45" s="18">
        <v>0</v>
      </c>
      <c r="D45" s="18">
        <f t="shared" ref="D45:D50" si="9">SUM(E45:P45)</f>
        <v>0</v>
      </c>
      <c r="E45" s="18"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/>
      <c r="L45" s="17"/>
      <c r="M45" s="17"/>
      <c r="N45" s="17"/>
      <c r="O45" s="17"/>
      <c r="P45" s="17"/>
    </row>
    <row r="46" spans="1:16" ht="15.75" x14ac:dyDescent="0.25">
      <c r="A46" s="16" t="s">
        <v>61</v>
      </c>
      <c r="B46" s="18">
        <v>0</v>
      </c>
      <c r="C46" s="18">
        <v>0</v>
      </c>
      <c r="D46" s="18">
        <f t="shared" si="9"/>
        <v>0</v>
      </c>
      <c r="E46" s="18">
        <v>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/>
      <c r="L46" s="17"/>
      <c r="M46" s="17"/>
      <c r="N46" s="17"/>
      <c r="O46" s="17"/>
      <c r="P46" s="17"/>
    </row>
    <row r="47" spans="1:16" ht="15.75" x14ac:dyDescent="0.25">
      <c r="A47" s="16" t="s">
        <v>62</v>
      </c>
      <c r="B47" s="18">
        <v>0</v>
      </c>
      <c r="C47" s="18">
        <v>0</v>
      </c>
      <c r="D47" s="18">
        <f t="shared" si="9"/>
        <v>0</v>
      </c>
      <c r="E47" s="18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/>
      <c r="L47" s="17"/>
      <c r="M47" s="17"/>
      <c r="N47" s="17"/>
      <c r="O47" s="17"/>
      <c r="P47" s="17"/>
    </row>
    <row r="48" spans="1:16" ht="15.75" x14ac:dyDescent="0.25">
      <c r="A48" s="16" t="s">
        <v>63</v>
      </c>
      <c r="B48" s="18">
        <v>0</v>
      </c>
      <c r="C48" s="18">
        <v>0</v>
      </c>
      <c r="D48" s="18">
        <f t="shared" si="9"/>
        <v>0</v>
      </c>
      <c r="E48" s="18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/>
      <c r="L48" s="17"/>
      <c r="M48" s="17"/>
      <c r="N48" s="17"/>
      <c r="O48" s="17"/>
      <c r="P48" s="17"/>
    </row>
    <row r="49" spans="1:16" ht="15.75" x14ac:dyDescent="0.25">
      <c r="A49" s="16" t="s">
        <v>64</v>
      </c>
      <c r="B49" s="18">
        <v>0</v>
      </c>
      <c r="C49" s="18">
        <v>0</v>
      </c>
      <c r="D49" s="18">
        <f t="shared" si="9"/>
        <v>0</v>
      </c>
      <c r="E49" s="18">
        <v>0</v>
      </c>
      <c r="F49" s="17">
        <v>0</v>
      </c>
      <c r="G49" s="17">
        <v>0</v>
      </c>
      <c r="H49" s="17">
        <v>0</v>
      </c>
      <c r="I49" s="17">
        <v>0</v>
      </c>
      <c r="J49" s="17">
        <v>0</v>
      </c>
      <c r="K49" s="17"/>
      <c r="L49" s="17"/>
      <c r="M49" s="17"/>
      <c r="N49" s="17"/>
      <c r="O49" s="17"/>
      <c r="P49" s="17"/>
    </row>
    <row r="50" spans="1:16" ht="15.75" x14ac:dyDescent="0.25">
      <c r="A50" s="16" t="s">
        <v>65</v>
      </c>
      <c r="B50" s="18">
        <v>0</v>
      </c>
      <c r="C50" s="18">
        <v>0</v>
      </c>
      <c r="D50" s="18">
        <f t="shared" si="9"/>
        <v>0</v>
      </c>
      <c r="E50" s="18">
        <v>0</v>
      </c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17"/>
      <c r="L50" s="17"/>
      <c r="M50" s="17"/>
      <c r="N50" s="17"/>
      <c r="O50" s="17"/>
      <c r="P50" s="17"/>
    </row>
    <row r="51" spans="1:16" ht="15.75" x14ac:dyDescent="0.25">
      <c r="A51" s="19" t="s">
        <v>66</v>
      </c>
      <c r="B51" s="14">
        <f>SUM(B52:B60)</f>
        <v>7333762</v>
      </c>
      <c r="C51" s="14">
        <f>SUM(C52:C60)</f>
        <v>7333762</v>
      </c>
      <c r="D51" s="14">
        <f t="shared" ref="D51:K51" si="10">SUM(D52:D60)</f>
        <v>630729</v>
      </c>
      <c r="E51" s="14">
        <f t="shared" si="10"/>
        <v>0</v>
      </c>
      <c r="F51" s="14">
        <f t="shared" si="10"/>
        <v>0</v>
      </c>
      <c r="G51" s="14">
        <f>SUM(G52:G60)</f>
        <v>74694</v>
      </c>
      <c r="H51" s="14">
        <f t="shared" si="10"/>
        <v>0</v>
      </c>
      <c r="I51" s="14">
        <f t="shared" si="10"/>
        <v>0</v>
      </c>
      <c r="J51" s="14">
        <f t="shared" si="10"/>
        <v>556035</v>
      </c>
      <c r="K51" s="14">
        <f t="shared" si="10"/>
        <v>0</v>
      </c>
      <c r="L51" s="14">
        <f>SUM(L52:L60)</f>
        <v>0</v>
      </c>
      <c r="M51" s="14">
        <f>SUM(M52:M60)</f>
        <v>0</v>
      </c>
      <c r="N51" s="14">
        <f>SUM(N52:N60)</f>
        <v>0</v>
      </c>
      <c r="O51" s="14">
        <f>SUM(O52:O60)</f>
        <v>0</v>
      </c>
      <c r="P51" s="14">
        <f>SUM(P52:P60)</f>
        <v>0</v>
      </c>
    </row>
    <row r="52" spans="1:16" ht="15.75" x14ac:dyDescent="0.25">
      <c r="A52" s="16" t="s">
        <v>67</v>
      </c>
      <c r="B52" s="17">
        <v>2300000</v>
      </c>
      <c r="C52" s="17">
        <v>2300000</v>
      </c>
      <c r="D52" s="17">
        <f>SUM(E52:P52)</f>
        <v>190924</v>
      </c>
      <c r="E52" s="17">
        <v>0</v>
      </c>
      <c r="F52" s="17">
        <v>0</v>
      </c>
      <c r="G52" s="17">
        <v>74694</v>
      </c>
      <c r="H52" s="17">
        <v>0</v>
      </c>
      <c r="I52" s="17">
        <v>0</v>
      </c>
      <c r="J52" s="17">
        <v>116230</v>
      </c>
      <c r="K52" s="17"/>
      <c r="L52" s="17"/>
      <c r="M52" s="17"/>
      <c r="N52" s="17"/>
      <c r="O52" s="17"/>
      <c r="P52" s="17"/>
    </row>
    <row r="53" spans="1:16" ht="15.75" x14ac:dyDescent="0.25">
      <c r="A53" s="16" t="s">
        <v>68</v>
      </c>
      <c r="B53" s="17">
        <v>1000000</v>
      </c>
      <c r="C53" s="17">
        <v>1000000</v>
      </c>
      <c r="D53" s="17">
        <f t="shared" ref="D53:D60" si="11">SUM(E53:P53)</f>
        <v>439805</v>
      </c>
      <c r="E53" s="17">
        <v>0</v>
      </c>
      <c r="F53" s="17">
        <v>0</v>
      </c>
      <c r="G53" s="17">
        <v>0</v>
      </c>
      <c r="H53" s="17">
        <v>0</v>
      </c>
      <c r="I53" s="17">
        <v>0</v>
      </c>
      <c r="J53" s="17">
        <v>439805</v>
      </c>
      <c r="K53" s="17"/>
      <c r="L53" s="17"/>
      <c r="M53" s="17"/>
      <c r="N53" s="17"/>
      <c r="O53" s="17"/>
      <c r="P53" s="17"/>
    </row>
    <row r="54" spans="1:16" ht="15.75" x14ac:dyDescent="0.25">
      <c r="A54" s="16" t="s">
        <v>69</v>
      </c>
      <c r="B54" s="17">
        <v>800000</v>
      </c>
      <c r="C54" s="17">
        <v>800000</v>
      </c>
      <c r="D54" s="17">
        <f t="shared" si="11"/>
        <v>0</v>
      </c>
      <c r="E54" s="17">
        <v>0</v>
      </c>
      <c r="F54" s="17">
        <v>0</v>
      </c>
      <c r="G54" s="17">
        <v>0</v>
      </c>
      <c r="H54" s="17">
        <v>0</v>
      </c>
      <c r="I54" s="17">
        <v>0</v>
      </c>
      <c r="J54" s="17">
        <v>0</v>
      </c>
      <c r="K54" s="17"/>
      <c r="L54" s="17"/>
      <c r="M54" s="17"/>
      <c r="N54" s="17"/>
      <c r="O54" s="17"/>
      <c r="P54" s="17"/>
    </row>
    <row r="55" spans="1:16" ht="15.75" x14ac:dyDescent="0.25">
      <c r="A55" s="16" t="s">
        <v>70</v>
      </c>
      <c r="B55" s="17">
        <v>300000</v>
      </c>
      <c r="C55" s="17">
        <v>300000</v>
      </c>
      <c r="D55" s="17">
        <f t="shared" si="11"/>
        <v>0</v>
      </c>
      <c r="E55" s="17">
        <v>0</v>
      </c>
      <c r="F55" s="17">
        <v>0</v>
      </c>
      <c r="G55" s="17">
        <v>0</v>
      </c>
      <c r="H55" s="17">
        <v>0</v>
      </c>
      <c r="I55" s="17">
        <v>0</v>
      </c>
      <c r="J55" s="17">
        <v>0</v>
      </c>
      <c r="K55" s="17"/>
      <c r="L55" s="17"/>
      <c r="M55" s="17"/>
      <c r="N55" s="17"/>
      <c r="O55" s="17"/>
      <c r="P55" s="17"/>
    </row>
    <row r="56" spans="1:16" ht="15.75" x14ac:dyDescent="0.25">
      <c r="A56" s="16" t="s">
        <v>71</v>
      </c>
      <c r="B56" s="17">
        <v>1633762</v>
      </c>
      <c r="C56" s="17">
        <v>1633762</v>
      </c>
      <c r="D56" s="17">
        <f t="shared" si="11"/>
        <v>0</v>
      </c>
      <c r="E56" s="17">
        <v>0</v>
      </c>
      <c r="F56" s="17">
        <v>0</v>
      </c>
      <c r="G56" s="17">
        <v>0</v>
      </c>
      <c r="H56" s="17">
        <v>0</v>
      </c>
      <c r="I56" s="17">
        <v>0</v>
      </c>
      <c r="J56" s="17">
        <v>0</v>
      </c>
      <c r="K56" s="17"/>
      <c r="L56" s="17"/>
      <c r="M56" s="17"/>
      <c r="N56" s="17"/>
      <c r="O56" s="17"/>
      <c r="P56" s="17"/>
    </row>
    <row r="57" spans="1:16" ht="15.75" x14ac:dyDescent="0.25">
      <c r="A57" s="16" t="s">
        <v>72</v>
      </c>
      <c r="B57" s="17">
        <v>300000</v>
      </c>
      <c r="C57" s="17">
        <v>300000</v>
      </c>
      <c r="D57" s="17">
        <f t="shared" si="11"/>
        <v>0</v>
      </c>
      <c r="E57" s="17">
        <v>0</v>
      </c>
      <c r="F57" s="17">
        <v>0</v>
      </c>
      <c r="G57" s="17">
        <v>0</v>
      </c>
      <c r="H57" s="17">
        <v>0</v>
      </c>
      <c r="I57" s="17">
        <v>0</v>
      </c>
      <c r="J57" s="17">
        <v>0</v>
      </c>
      <c r="K57" s="17"/>
      <c r="L57" s="17"/>
      <c r="M57" s="17"/>
      <c r="N57" s="17"/>
      <c r="O57" s="17"/>
      <c r="P57" s="17"/>
    </row>
    <row r="58" spans="1:16" ht="15.75" x14ac:dyDescent="0.25">
      <c r="A58" s="16" t="s">
        <v>73</v>
      </c>
      <c r="B58" s="18">
        <v>0</v>
      </c>
      <c r="C58" s="18">
        <v>0</v>
      </c>
      <c r="D58" s="17">
        <f t="shared" si="11"/>
        <v>0</v>
      </c>
      <c r="E58" s="17">
        <v>0</v>
      </c>
      <c r="F58" s="17">
        <v>0</v>
      </c>
      <c r="G58" s="17">
        <v>0</v>
      </c>
      <c r="H58" s="17">
        <v>0</v>
      </c>
      <c r="I58" s="17">
        <v>0</v>
      </c>
      <c r="J58" s="17">
        <v>0</v>
      </c>
      <c r="K58" s="17"/>
      <c r="L58" s="17"/>
      <c r="M58" s="17"/>
      <c r="N58" s="17"/>
      <c r="O58" s="17"/>
      <c r="P58" s="17"/>
    </row>
    <row r="59" spans="1:16" ht="15.75" x14ac:dyDescent="0.25">
      <c r="A59" s="16" t="s">
        <v>74</v>
      </c>
      <c r="B59" s="17">
        <v>1000000</v>
      </c>
      <c r="C59" s="17">
        <v>1000000</v>
      </c>
      <c r="D59" s="17">
        <f t="shared" si="11"/>
        <v>0</v>
      </c>
      <c r="E59" s="17">
        <v>0</v>
      </c>
      <c r="F59" s="17">
        <v>0</v>
      </c>
      <c r="G59" s="17">
        <v>0</v>
      </c>
      <c r="H59" s="17">
        <v>0</v>
      </c>
      <c r="I59" s="17">
        <v>0</v>
      </c>
      <c r="J59" s="17">
        <v>0</v>
      </c>
      <c r="K59" s="17"/>
      <c r="L59" s="17"/>
      <c r="M59" s="17"/>
      <c r="N59" s="17"/>
      <c r="O59" s="17"/>
      <c r="P59" s="17"/>
    </row>
    <row r="60" spans="1:16" ht="15.75" x14ac:dyDescent="0.25">
      <c r="A60" s="16" t="s">
        <v>75</v>
      </c>
      <c r="B60" s="18">
        <v>0</v>
      </c>
      <c r="C60" s="18">
        <v>0</v>
      </c>
      <c r="D60" s="17">
        <f t="shared" si="11"/>
        <v>0</v>
      </c>
      <c r="E60" s="17">
        <v>0</v>
      </c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7"/>
      <c r="L60" s="17"/>
      <c r="M60" s="17"/>
      <c r="N60" s="17"/>
      <c r="O60" s="17"/>
      <c r="P60" s="17"/>
    </row>
    <row r="61" spans="1:16" ht="15.75" x14ac:dyDescent="0.25">
      <c r="A61" s="19" t="s">
        <v>76</v>
      </c>
      <c r="B61" s="14">
        <f>SUM(B62:B65)</f>
        <v>0</v>
      </c>
      <c r="C61" s="14">
        <f>SUM(C62:C65)</f>
        <v>0</v>
      </c>
      <c r="D61" s="20">
        <f t="shared" ref="D61:P61" si="12">SUM(D62:D65)</f>
        <v>0</v>
      </c>
      <c r="E61" s="20">
        <f t="shared" si="12"/>
        <v>0</v>
      </c>
      <c r="F61" s="14">
        <f t="shared" si="12"/>
        <v>0</v>
      </c>
      <c r="G61" s="14">
        <f t="shared" si="12"/>
        <v>0</v>
      </c>
      <c r="H61" s="14">
        <f t="shared" si="12"/>
        <v>0</v>
      </c>
      <c r="I61" s="14">
        <f t="shared" si="12"/>
        <v>0</v>
      </c>
      <c r="J61" s="14">
        <f t="shared" si="12"/>
        <v>0</v>
      </c>
      <c r="K61" s="14">
        <f t="shared" si="12"/>
        <v>0</v>
      </c>
      <c r="L61" s="14">
        <f t="shared" si="12"/>
        <v>0</v>
      </c>
      <c r="M61" s="14">
        <f t="shared" si="12"/>
        <v>0</v>
      </c>
      <c r="N61" s="14">
        <f t="shared" si="12"/>
        <v>0</v>
      </c>
      <c r="O61" s="14">
        <f t="shared" si="12"/>
        <v>0</v>
      </c>
      <c r="P61" s="14">
        <f t="shared" si="12"/>
        <v>0</v>
      </c>
    </row>
    <row r="62" spans="1:16" ht="15.75" x14ac:dyDescent="0.25">
      <c r="A62" s="16" t="s">
        <v>77</v>
      </c>
      <c r="B62" s="17">
        <v>0</v>
      </c>
      <c r="C62" s="17">
        <v>0</v>
      </c>
      <c r="D62" s="18">
        <f>SUM(E62:P62)</f>
        <v>0</v>
      </c>
      <c r="E62" s="18">
        <v>0</v>
      </c>
      <c r="F62" s="17">
        <v>0</v>
      </c>
      <c r="G62" s="17">
        <v>0</v>
      </c>
      <c r="H62" s="17">
        <v>0</v>
      </c>
      <c r="I62" s="17">
        <v>0</v>
      </c>
      <c r="J62" s="17">
        <v>0</v>
      </c>
      <c r="K62" s="17"/>
      <c r="L62" s="17"/>
      <c r="M62" s="17"/>
      <c r="N62" s="17"/>
      <c r="O62" s="17"/>
      <c r="P62" s="17"/>
    </row>
    <row r="63" spans="1:16" ht="15.75" x14ac:dyDescent="0.25">
      <c r="A63" s="16" t="s">
        <v>78</v>
      </c>
      <c r="B63" s="18">
        <v>0</v>
      </c>
      <c r="C63" s="18">
        <v>0</v>
      </c>
      <c r="D63" s="18">
        <f t="shared" ref="D63:D65" si="13">SUM(E63:P63)</f>
        <v>0</v>
      </c>
      <c r="E63" s="18">
        <v>0</v>
      </c>
      <c r="F63" s="17">
        <v>0</v>
      </c>
      <c r="G63" s="17">
        <v>0</v>
      </c>
      <c r="H63" s="17">
        <v>0</v>
      </c>
      <c r="I63" s="17">
        <v>0</v>
      </c>
      <c r="J63" s="17">
        <v>0</v>
      </c>
      <c r="K63" s="17"/>
      <c r="L63" s="17"/>
      <c r="M63" s="17"/>
      <c r="N63" s="17"/>
      <c r="O63" s="17"/>
      <c r="P63" s="17"/>
    </row>
    <row r="64" spans="1:16" ht="15.75" x14ac:dyDescent="0.25">
      <c r="A64" s="16" t="s">
        <v>79</v>
      </c>
      <c r="B64" s="18">
        <v>0</v>
      </c>
      <c r="C64" s="18">
        <v>0</v>
      </c>
      <c r="D64" s="18">
        <f t="shared" si="13"/>
        <v>0</v>
      </c>
      <c r="E64" s="18">
        <v>0</v>
      </c>
      <c r="F64" s="17">
        <v>0</v>
      </c>
      <c r="G64" s="17">
        <v>0</v>
      </c>
      <c r="H64" s="17">
        <v>0</v>
      </c>
      <c r="I64" s="17">
        <v>0</v>
      </c>
      <c r="J64" s="17">
        <v>0</v>
      </c>
      <c r="K64" s="17"/>
      <c r="L64" s="17"/>
      <c r="M64" s="17"/>
      <c r="N64" s="17"/>
      <c r="O64" s="17"/>
      <c r="P64" s="17"/>
    </row>
    <row r="65" spans="1:23" ht="31.5" x14ac:dyDescent="0.25">
      <c r="A65" s="16" t="s">
        <v>80</v>
      </c>
      <c r="B65" s="18">
        <v>0</v>
      </c>
      <c r="C65" s="18">
        <v>0</v>
      </c>
      <c r="D65" s="18">
        <f t="shared" si="13"/>
        <v>0</v>
      </c>
      <c r="E65" s="18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/>
      <c r="L65" s="17"/>
      <c r="M65" s="17"/>
      <c r="N65" s="17"/>
      <c r="O65" s="17"/>
      <c r="P65" s="17"/>
    </row>
    <row r="66" spans="1:23" ht="15.75" x14ac:dyDescent="0.25">
      <c r="A66" s="19" t="s">
        <v>81</v>
      </c>
      <c r="B66" s="20">
        <f>SUM(B67:B68)</f>
        <v>0</v>
      </c>
      <c r="C66" s="20">
        <f>SUM(C67:C68)</f>
        <v>0</v>
      </c>
      <c r="D66" s="20">
        <f t="shared" ref="D66:K66" si="14">SUM(D67:D68)</f>
        <v>0</v>
      </c>
      <c r="E66" s="20">
        <f t="shared" si="14"/>
        <v>0</v>
      </c>
      <c r="F66" s="14">
        <f t="shared" si="14"/>
        <v>0</v>
      </c>
      <c r="G66" s="14">
        <f t="shared" si="14"/>
        <v>0</v>
      </c>
      <c r="H66" s="14">
        <f t="shared" si="14"/>
        <v>0</v>
      </c>
      <c r="I66" s="14">
        <f t="shared" si="14"/>
        <v>0</v>
      </c>
      <c r="J66" s="14">
        <f t="shared" si="14"/>
        <v>0</v>
      </c>
      <c r="K66" s="14">
        <f t="shared" si="14"/>
        <v>0</v>
      </c>
      <c r="L66" s="14">
        <f>SUM(L67:L68)</f>
        <v>0</v>
      </c>
      <c r="M66" s="14">
        <f>SUM(M67:M68)</f>
        <v>0</v>
      </c>
      <c r="N66" s="14">
        <f>SUM(N67:N68)</f>
        <v>0</v>
      </c>
      <c r="O66" s="14">
        <f>SUM(O67:O68)</f>
        <v>0</v>
      </c>
      <c r="P66" s="14">
        <f>SUM(P67:P68)</f>
        <v>0</v>
      </c>
    </row>
    <row r="67" spans="1:23" ht="15.75" x14ac:dyDescent="0.25">
      <c r="A67" s="16" t="s">
        <v>82</v>
      </c>
      <c r="B67" s="18">
        <v>0</v>
      </c>
      <c r="C67" s="18">
        <v>0</v>
      </c>
      <c r="D67" s="18">
        <f>SUM(E67:P67)</f>
        <v>0</v>
      </c>
      <c r="E67" s="18">
        <v>0</v>
      </c>
      <c r="F67" s="17">
        <v>0</v>
      </c>
      <c r="G67" s="17">
        <v>0</v>
      </c>
      <c r="H67" s="17">
        <v>0</v>
      </c>
      <c r="I67" s="17">
        <v>0</v>
      </c>
      <c r="J67" s="17">
        <v>0</v>
      </c>
      <c r="K67" s="17"/>
      <c r="L67" s="17"/>
      <c r="M67" s="17"/>
      <c r="N67" s="17"/>
      <c r="O67" s="17"/>
      <c r="P67" s="17"/>
    </row>
    <row r="68" spans="1:23" ht="15.75" x14ac:dyDescent="0.25">
      <c r="A68" s="16" t="s">
        <v>83</v>
      </c>
      <c r="B68" s="18">
        <v>0</v>
      </c>
      <c r="C68" s="18">
        <v>0</v>
      </c>
      <c r="D68" s="18">
        <f>SUM(E68:P68)</f>
        <v>0</v>
      </c>
      <c r="E68" s="18">
        <v>0</v>
      </c>
      <c r="F68" s="17">
        <v>0</v>
      </c>
      <c r="G68" s="17">
        <v>0</v>
      </c>
      <c r="H68" s="17">
        <v>0</v>
      </c>
      <c r="I68" s="17">
        <v>0</v>
      </c>
      <c r="J68" s="17">
        <v>0</v>
      </c>
      <c r="K68" s="17"/>
      <c r="L68" s="17"/>
      <c r="M68" s="17"/>
      <c r="N68" s="17"/>
      <c r="O68" s="17"/>
      <c r="P68" s="17"/>
    </row>
    <row r="69" spans="1:23" ht="15.75" x14ac:dyDescent="0.25">
      <c r="A69" s="19" t="s">
        <v>84</v>
      </c>
      <c r="B69" s="20">
        <f>SUM(B70:B72)</f>
        <v>0</v>
      </c>
      <c r="C69" s="20">
        <f>SUM(C70:C72)</f>
        <v>0</v>
      </c>
      <c r="D69" s="20">
        <f t="shared" ref="D69:P69" si="15">SUM(D70:D72)</f>
        <v>0</v>
      </c>
      <c r="E69" s="20">
        <f t="shared" si="15"/>
        <v>0</v>
      </c>
      <c r="F69" s="20">
        <f t="shared" si="15"/>
        <v>0</v>
      </c>
      <c r="G69" s="20">
        <f>SUM(G70:G72)</f>
        <v>0</v>
      </c>
      <c r="H69" s="20">
        <f t="shared" si="15"/>
        <v>0</v>
      </c>
      <c r="I69" s="20">
        <f t="shared" si="15"/>
        <v>0</v>
      </c>
      <c r="J69" s="20">
        <f t="shared" si="15"/>
        <v>0</v>
      </c>
      <c r="K69" s="20">
        <f t="shared" si="15"/>
        <v>0</v>
      </c>
      <c r="L69" s="20">
        <f t="shared" si="15"/>
        <v>0</v>
      </c>
      <c r="M69" s="20">
        <f t="shared" si="15"/>
        <v>0</v>
      </c>
      <c r="N69" s="20">
        <f t="shared" si="15"/>
        <v>0</v>
      </c>
      <c r="O69" s="20">
        <f t="shared" si="15"/>
        <v>0</v>
      </c>
      <c r="P69" s="20">
        <f t="shared" si="15"/>
        <v>0</v>
      </c>
    </row>
    <row r="70" spans="1:23" ht="15.75" x14ac:dyDescent="0.25">
      <c r="A70" s="16" t="s">
        <v>85</v>
      </c>
      <c r="B70" s="18">
        <v>0</v>
      </c>
      <c r="C70" s="18">
        <v>0</v>
      </c>
      <c r="D70" s="18">
        <f>SUM(E70:P70)</f>
        <v>0</v>
      </c>
      <c r="E70" s="18">
        <v>0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/>
      <c r="L70" s="18"/>
      <c r="M70" s="18"/>
      <c r="N70" s="18"/>
      <c r="O70" s="18"/>
      <c r="P70" s="18"/>
    </row>
    <row r="71" spans="1:23" ht="15.75" x14ac:dyDescent="0.25">
      <c r="A71" s="16" t="s">
        <v>86</v>
      </c>
      <c r="B71" s="18">
        <v>0</v>
      </c>
      <c r="C71" s="18">
        <v>0</v>
      </c>
      <c r="D71" s="18">
        <f t="shared" ref="D71:D72" si="16">SUM(E71:P71)</f>
        <v>0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/>
      <c r="L71" s="18"/>
      <c r="M71" s="18"/>
      <c r="N71" s="18"/>
      <c r="O71" s="18"/>
      <c r="P71" s="18"/>
    </row>
    <row r="72" spans="1:23" ht="15.75" x14ac:dyDescent="0.25">
      <c r="A72" s="21" t="s">
        <v>87</v>
      </c>
      <c r="B72" s="22">
        <v>0</v>
      </c>
      <c r="C72" s="22">
        <v>0</v>
      </c>
      <c r="D72" s="18">
        <f t="shared" si="16"/>
        <v>0</v>
      </c>
      <c r="E72" s="22">
        <v>0</v>
      </c>
      <c r="F72" s="22">
        <v>0</v>
      </c>
      <c r="G72" s="22">
        <v>0</v>
      </c>
      <c r="H72" s="22">
        <v>0</v>
      </c>
      <c r="I72" s="22">
        <v>0</v>
      </c>
      <c r="J72" s="18">
        <v>0</v>
      </c>
      <c r="K72" s="18"/>
      <c r="L72" s="18"/>
      <c r="M72" s="18"/>
      <c r="N72" s="18"/>
      <c r="O72" s="18"/>
      <c r="P72" s="18"/>
    </row>
    <row r="73" spans="1:23" ht="20.25" customHeight="1" x14ac:dyDescent="0.25">
      <c r="A73" s="23" t="s">
        <v>88</v>
      </c>
      <c r="B73" s="24">
        <f>SUM(B9+B15+B25+B35+B43+B51+B61+B66+B69)</f>
        <v>597063479</v>
      </c>
      <c r="C73" s="24">
        <f>SUM(C9+C15+C25+C35+C43+C51+C61+C66+C69)</f>
        <v>597063479</v>
      </c>
      <c r="D73" s="24">
        <f t="shared" ref="D73:P73" si="17">SUM(D9+D15+D25+D35+D43+D51+D66+D70)</f>
        <v>279558595.44</v>
      </c>
      <c r="E73" s="24">
        <f t="shared" si="17"/>
        <v>24057105.68</v>
      </c>
      <c r="F73" s="24">
        <f t="shared" si="17"/>
        <v>62131079.700000003</v>
      </c>
      <c r="G73" s="24">
        <f t="shared" si="17"/>
        <v>43817187.769999996</v>
      </c>
      <c r="H73" s="24">
        <f t="shared" si="17"/>
        <v>57848886.950000003</v>
      </c>
      <c r="I73" s="24">
        <f t="shared" si="17"/>
        <v>28030660.73</v>
      </c>
      <c r="J73" s="24">
        <f t="shared" si="17"/>
        <v>63673674.610000007</v>
      </c>
      <c r="K73" s="24">
        <f t="shared" si="17"/>
        <v>0</v>
      </c>
      <c r="L73" s="24">
        <f t="shared" si="17"/>
        <v>0</v>
      </c>
      <c r="M73" s="24">
        <f t="shared" si="17"/>
        <v>0</v>
      </c>
      <c r="N73" s="24">
        <f t="shared" si="17"/>
        <v>0</v>
      </c>
      <c r="O73" s="24">
        <f t="shared" si="17"/>
        <v>0</v>
      </c>
      <c r="P73" s="24">
        <f t="shared" si="17"/>
        <v>0</v>
      </c>
    </row>
    <row r="74" spans="1:23" ht="15.75" x14ac:dyDescent="0.25">
      <c r="A74" s="25" t="s">
        <v>89</v>
      </c>
      <c r="B74" s="26">
        <v>0</v>
      </c>
      <c r="C74" s="26">
        <v>0</v>
      </c>
      <c r="D74" s="26">
        <f t="shared" ref="D74:G74" si="18">SUM(D75+D78+D81)</f>
        <v>0</v>
      </c>
      <c r="E74" s="26">
        <f t="shared" si="18"/>
        <v>0</v>
      </c>
      <c r="F74" s="26">
        <f t="shared" si="18"/>
        <v>0</v>
      </c>
      <c r="G74" s="26">
        <f t="shared" si="18"/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</row>
    <row r="75" spans="1:23" ht="15.75" x14ac:dyDescent="0.25">
      <c r="A75" s="27" t="s">
        <v>90</v>
      </c>
      <c r="B75" s="28">
        <v>0</v>
      </c>
      <c r="C75" s="28">
        <f>SUM(C76:C77)</f>
        <v>0</v>
      </c>
      <c r="D75" s="28">
        <f t="shared" ref="D75:G75" si="19">SUM(D76:D77)</f>
        <v>0</v>
      </c>
      <c r="E75" s="28">
        <f t="shared" si="19"/>
        <v>0</v>
      </c>
      <c r="F75" s="14">
        <f t="shared" si="19"/>
        <v>0</v>
      </c>
      <c r="G75" s="14">
        <f t="shared" si="19"/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/>
      <c r="R75" s="14"/>
      <c r="S75" s="14"/>
      <c r="T75" s="14"/>
      <c r="U75" s="14"/>
      <c r="V75" s="14"/>
      <c r="W75" s="14"/>
    </row>
    <row r="76" spans="1:23" ht="15.75" x14ac:dyDescent="0.25">
      <c r="A76" s="16" t="s">
        <v>91</v>
      </c>
      <c r="B76" s="18">
        <v>0</v>
      </c>
      <c r="C76" s="18">
        <v>0</v>
      </c>
      <c r="D76" s="18">
        <f t="shared" ref="D76:E77" si="20">SUM(E76:P76)</f>
        <v>0</v>
      </c>
      <c r="E76" s="18">
        <f t="shared" si="20"/>
        <v>0</v>
      </c>
      <c r="F76" s="17">
        <v>0</v>
      </c>
      <c r="G76" s="17">
        <v>0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17">
        <v>0</v>
      </c>
      <c r="O76" s="17">
        <v>0</v>
      </c>
      <c r="P76" s="17">
        <v>0</v>
      </c>
    </row>
    <row r="77" spans="1:23" ht="15.75" x14ac:dyDescent="0.25">
      <c r="A77" s="16" t="s">
        <v>92</v>
      </c>
      <c r="B77" s="18">
        <v>0</v>
      </c>
      <c r="C77" s="18">
        <v>0</v>
      </c>
      <c r="D77" s="18">
        <f t="shared" si="20"/>
        <v>0</v>
      </c>
      <c r="E77" s="18">
        <f t="shared" si="20"/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7">
        <v>0</v>
      </c>
    </row>
    <row r="78" spans="1:23" ht="15.75" x14ac:dyDescent="0.25">
      <c r="A78" s="19" t="s">
        <v>93</v>
      </c>
      <c r="B78" s="20">
        <v>0</v>
      </c>
      <c r="C78" s="20">
        <f>SUM(C79:C80)</f>
        <v>0</v>
      </c>
      <c r="D78" s="20">
        <f>SUM(D79:D80)</f>
        <v>0</v>
      </c>
      <c r="E78" s="20">
        <f t="shared" ref="E78:P78" si="21">SUM(E79:E80)</f>
        <v>0</v>
      </c>
      <c r="F78" s="14">
        <f t="shared" si="21"/>
        <v>0</v>
      </c>
      <c r="G78" s="14">
        <f t="shared" si="21"/>
        <v>0</v>
      </c>
      <c r="H78" s="14">
        <f t="shared" si="21"/>
        <v>0</v>
      </c>
      <c r="I78" s="14">
        <f t="shared" si="21"/>
        <v>0</v>
      </c>
      <c r="J78" s="14">
        <f t="shared" si="21"/>
        <v>0</v>
      </c>
      <c r="K78" s="14">
        <f t="shared" si="21"/>
        <v>0</v>
      </c>
      <c r="L78" s="14">
        <f t="shared" si="21"/>
        <v>0</v>
      </c>
      <c r="M78" s="14">
        <f t="shared" si="21"/>
        <v>0</v>
      </c>
      <c r="N78" s="14">
        <f t="shared" si="21"/>
        <v>0</v>
      </c>
      <c r="O78" s="14">
        <f t="shared" si="21"/>
        <v>0</v>
      </c>
      <c r="P78" s="14">
        <f t="shared" si="21"/>
        <v>0</v>
      </c>
    </row>
    <row r="79" spans="1:23" ht="15.75" x14ac:dyDescent="0.25">
      <c r="A79" s="16" t="s">
        <v>94</v>
      </c>
      <c r="B79" s="18">
        <v>0</v>
      </c>
      <c r="C79" s="18">
        <v>0</v>
      </c>
      <c r="D79" s="18">
        <f t="shared" ref="D79:D80" si="22">SUM(E79:P79)</f>
        <v>0</v>
      </c>
      <c r="E79" s="18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17">
        <v>0</v>
      </c>
    </row>
    <row r="80" spans="1:23" ht="15.75" x14ac:dyDescent="0.25">
      <c r="A80" s="16" t="s">
        <v>95</v>
      </c>
      <c r="B80" s="18">
        <v>0</v>
      </c>
      <c r="C80" s="18">
        <v>0</v>
      </c>
      <c r="D80" s="18">
        <f t="shared" si="22"/>
        <v>0</v>
      </c>
      <c r="E80" s="18">
        <v>0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7">
        <v>0</v>
      </c>
    </row>
    <row r="81" spans="1:16" ht="15.75" x14ac:dyDescent="0.25">
      <c r="A81" s="19" t="s">
        <v>96</v>
      </c>
      <c r="B81" s="20">
        <v>0</v>
      </c>
      <c r="C81" s="20">
        <f>SUM(C82)</f>
        <v>0</v>
      </c>
      <c r="D81" s="20">
        <f>+D82</f>
        <v>0</v>
      </c>
      <c r="E81" s="20">
        <f t="shared" ref="E81" si="23">+E82</f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</row>
    <row r="82" spans="1:16" ht="15.75" x14ac:dyDescent="0.25">
      <c r="A82" s="21" t="s">
        <v>97</v>
      </c>
      <c r="B82" s="22">
        <v>0</v>
      </c>
      <c r="C82" s="22">
        <v>0</v>
      </c>
      <c r="D82" s="22">
        <f t="shared" ref="D82" si="24">SUM(E82:P82)</f>
        <v>0</v>
      </c>
      <c r="E82" s="22">
        <v>0</v>
      </c>
      <c r="F82" s="22">
        <v>0</v>
      </c>
      <c r="G82" s="22">
        <v>0</v>
      </c>
      <c r="H82" s="22">
        <v>0</v>
      </c>
      <c r="I82" s="22">
        <v>0</v>
      </c>
      <c r="J82" s="22">
        <v>0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7">
        <v>0</v>
      </c>
    </row>
    <row r="83" spans="1:16" ht="15.75" x14ac:dyDescent="0.25">
      <c r="A83" s="23" t="s">
        <v>98</v>
      </c>
      <c r="B83" s="29">
        <v>0</v>
      </c>
      <c r="C83" s="29">
        <v>0</v>
      </c>
      <c r="D83" s="29">
        <f>SUM(D75+D78+D81)</f>
        <v>0</v>
      </c>
      <c r="E83" s="29">
        <f t="shared" ref="E83:K83" si="25">SUM(E75+E78+E81)</f>
        <v>0</v>
      </c>
      <c r="F83" s="29">
        <f t="shared" si="25"/>
        <v>0</v>
      </c>
      <c r="G83" s="29">
        <f t="shared" si="25"/>
        <v>0</v>
      </c>
      <c r="H83" s="29">
        <f t="shared" si="25"/>
        <v>0</v>
      </c>
      <c r="I83" s="29">
        <f t="shared" si="25"/>
        <v>0</v>
      </c>
      <c r="J83" s="29">
        <f t="shared" si="25"/>
        <v>0</v>
      </c>
      <c r="K83" s="29">
        <f t="shared" si="25"/>
        <v>0</v>
      </c>
      <c r="L83" s="29">
        <f>SUM(L75+L78+L81)</f>
        <v>0</v>
      </c>
      <c r="M83" s="29">
        <f>SUM(M75+M78+M81)</f>
        <v>0</v>
      </c>
      <c r="N83" s="29">
        <f>SUM(N75+N78+N81)</f>
        <v>0</v>
      </c>
      <c r="O83" s="29">
        <f>SUM(O75+O78+O81)</f>
        <v>0</v>
      </c>
      <c r="P83" s="29">
        <f>SUM(P75+P78+P81)</f>
        <v>0</v>
      </c>
    </row>
    <row r="84" spans="1:16" ht="19.5" customHeight="1" x14ac:dyDescent="0.25">
      <c r="A84" s="30" t="s">
        <v>99</v>
      </c>
      <c r="B84" s="31">
        <f>SUM(B73:B83)</f>
        <v>597063479</v>
      </c>
      <c r="C84" s="31">
        <f>SUM(C73:C83)</f>
        <v>597063479</v>
      </c>
      <c r="D84" s="31">
        <f>SUM(D73+D83)</f>
        <v>279558595.44</v>
      </c>
      <c r="E84" s="31">
        <f t="shared" ref="E84:P84" si="26">SUM(E73+E83)</f>
        <v>24057105.68</v>
      </c>
      <c r="F84" s="31">
        <f t="shared" si="26"/>
        <v>62131079.700000003</v>
      </c>
      <c r="G84" s="31">
        <f t="shared" si="26"/>
        <v>43817187.769999996</v>
      </c>
      <c r="H84" s="31">
        <f t="shared" si="26"/>
        <v>57848886.950000003</v>
      </c>
      <c r="I84" s="31">
        <f t="shared" si="26"/>
        <v>28030660.73</v>
      </c>
      <c r="J84" s="31">
        <f t="shared" si="26"/>
        <v>63673674.610000007</v>
      </c>
      <c r="K84" s="31">
        <f t="shared" si="26"/>
        <v>0</v>
      </c>
      <c r="L84" s="31">
        <f t="shared" si="26"/>
        <v>0</v>
      </c>
      <c r="M84" s="31">
        <f t="shared" si="26"/>
        <v>0</v>
      </c>
      <c r="N84" s="31">
        <f t="shared" si="26"/>
        <v>0</v>
      </c>
      <c r="O84" s="31">
        <f t="shared" si="26"/>
        <v>0</v>
      </c>
      <c r="P84" s="31">
        <f t="shared" si="26"/>
        <v>0</v>
      </c>
    </row>
    <row r="85" spans="1:16" x14ac:dyDescent="0.25">
      <c r="A85" t="s">
        <v>110</v>
      </c>
      <c r="B85" s="42"/>
      <c r="C85" s="42"/>
    </row>
    <row r="86" spans="1:16" x14ac:dyDescent="0.25">
      <c r="A86" t="s">
        <v>140</v>
      </c>
      <c r="B86" s="43"/>
      <c r="C86" s="43"/>
      <c r="D86" s="32"/>
    </row>
    <row r="87" spans="1:16" x14ac:dyDescent="0.25">
      <c r="A87" t="s">
        <v>136</v>
      </c>
      <c r="B87" s="42"/>
      <c r="C87" s="42"/>
      <c r="D87" s="33"/>
    </row>
    <row r="88" spans="1:16" ht="28.5" customHeight="1" x14ac:dyDescent="0.3">
      <c r="A88" s="41" t="s">
        <v>100</v>
      </c>
      <c r="B88" s="42"/>
      <c r="C88" s="42"/>
      <c r="D88" s="33"/>
    </row>
    <row r="89" spans="1:16" x14ac:dyDescent="0.25">
      <c r="A89" s="35" t="s">
        <v>111</v>
      </c>
      <c r="B89" s="43"/>
      <c r="C89" s="43"/>
      <c r="D89" s="32"/>
    </row>
    <row r="90" spans="1:16" ht="30" x14ac:dyDescent="0.25">
      <c r="A90" s="34" t="s">
        <v>112</v>
      </c>
      <c r="B90" s="42"/>
      <c r="C90" s="42"/>
      <c r="D90" s="34"/>
    </row>
    <row r="91" spans="1:16" x14ac:dyDescent="0.25">
      <c r="A91" s="35" t="s">
        <v>113</v>
      </c>
      <c r="B91" s="42"/>
      <c r="C91" s="42"/>
      <c r="D91" s="33"/>
    </row>
    <row r="92" spans="1:16" x14ac:dyDescent="0.25">
      <c r="A92" s="35" t="s">
        <v>117</v>
      </c>
      <c r="B92"/>
      <c r="C92"/>
      <c r="D92" s="36"/>
    </row>
    <row r="93" spans="1:16" x14ac:dyDescent="0.25">
      <c r="A93" s="35" t="s">
        <v>118</v>
      </c>
      <c r="B93"/>
      <c r="C93"/>
      <c r="D93" s="33"/>
    </row>
    <row r="94" spans="1:16" x14ac:dyDescent="0.25">
      <c r="A94" s="35"/>
      <c r="B94"/>
      <c r="C94"/>
      <c r="D94" s="33"/>
    </row>
    <row r="95" spans="1:16" x14ac:dyDescent="0.25">
      <c r="A95" s="35"/>
      <c r="B95"/>
      <c r="C95"/>
      <c r="D95" s="33"/>
    </row>
    <row r="96" spans="1:16" x14ac:dyDescent="0.25">
      <c r="A96" s="35"/>
      <c r="B96"/>
      <c r="C96"/>
      <c r="D96" s="33"/>
    </row>
    <row r="97" spans="1:16" x14ac:dyDescent="0.25">
      <c r="A97" s="37" t="s">
        <v>139</v>
      </c>
      <c r="B97" s="37"/>
      <c r="C97" s="37"/>
      <c r="D97" s="37"/>
      <c r="E97" s="37"/>
      <c r="F97" s="37"/>
      <c r="G97" s="47" t="s">
        <v>114</v>
      </c>
      <c r="H97" s="47"/>
      <c r="I97" s="47"/>
      <c r="J97" s="47"/>
      <c r="K97" s="38"/>
      <c r="L97" s="38"/>
      <c r="M97" s="46" t="s">
        <v>102</v>
      </c>
      <c r="N97" s="46"/>
      <c r="O97" s="46"/>
      <c r="P97" s="46"/>
    </row>
    <row r="98" spans="1:16" x14ac:dyDescent="0.25">
      <c r="A98" s="37" t="s">
        <v>137</v>
      </c>
      <c r="B98" s="37"/>
      <c r="C98" s="37"/>
      <c r="D98" s="37"/>
      <c r="E98" s="37" t="s">
        <v>127</v>
      </c>
      <c r="F98" s="37"/>
      <c r="G98" s="47" t="s">
        <v>128</v>
      </c>
      <c r="H98" s="47"/>
      <c r="I98" s="47"/>
      <c r="J98" s="47"/>
      <c r="K98" s="37"/>
      <c r="L98" s="37"/>
      <c r="M98" s="47" t="s">
        <v>104</v>
      </c>
      <c r="N98" s="47"/>
      <c r="O98" s="47"/>
      <c r="P98" s="47"/>
    </row>
    <row r="99" spans="1:16" x14ac:dyDescent="0.25">
      <c r="A99" s="37" t="s">
        <v>138</v>
      </c>
      <c r="B99" s="37"/>
      <c r="C99" s="37"/>
      <c r="D99" s="37"/>
      <c r="E99" s="37" t="s">
        <v>129</v>
      </c>
      <c r="F99" s="37" t="s">
        <v>134</v>
      </c>
      <c r="G99" s="47" t="s">
        <v>135</v>
      </c>
      <c r="H99" s="47"/>
      <c r="I99" s="47"/>
      <c r="J99" s="47"/>
      <c r="K99" s="37"/>
      <c r="L99" s="37"/>
      <c r="M99" s="47" t="s">
        <v>106</v>
      </c>
      <c r="N99" s="47"/>
      <c r="O99" s="47"/>
      <c r="P99" s="47"/>
    </row>
    <row r="100" spans="1:16" x14ac:dyDescent="0.25">
      <c r="F100" s="39"/>
    </row>
    <row r="102" spans="1:16" x14ac:dyDescent="0.25">
      <c r="A102" s="46" t="s">
        <v>107</v>
      </c>
      <c r="B102" s="46"/>
      <c r="C102" s="46"/>
      <c r="D102" s="46"/>
      <c r="E102" s="46"/>
      <c r="F102" s="46"/>
      <c r="G102" s="46"/>
      <c r="H102" s="46"/>
      <c r="I102" s="46"/>
      <c r="J102" s="46"/>
      <c r="K102" s="38"/>
      <c r="L102" s="38"/>
      <c r="M102" s="38"/>
    </row>
    <row r="103" spans="1:16" x14ac:dyDescent="0.25">
      <c r="A103" s="44" t="s">
        <v>108</v>
      </c>
      <c r="B103" s="44"/>
      <c r="C103" s="44"/>
      <c r="D103" s="44"/>
      <c r="E103" s="44"/>
      <c r="F103" s="44"/>
      <c r="G103" s="44"/>
      <c r="H103" s="44"/>
      <c r="I103" s="44"/>
      <c r="J103" s="44"/>
      <c r="K103" s="40"/>
      <c r="L103" s="40"/>
      <c r="M103" s="40"/>
    </row>
    <row r="104" spans="1:16" x14ac:dyDescent="0.25">
      <c r="A104" s="44" t="s">
        <v>109</v>
      </c>
      <c r="B104" s="44"/>
      <c r="C104" s="44"/>
      <c r="D104" s="44"/>
      <c r="E104" s="44"/>
      <c r="F104" s="44"/>
      <c r="G104" s="44"/>
      <c r="H104" s="44"/>
      <c r="I104" s="44"/>
      <c r="J104" s="44"/>
      <c r="K104" s="40"/>
      <c r="L104" s="40"/>
      <c r="M104" s="40"/>
    </row>
  </sheetData>
  <sheetProtection algorithmName="SHA-512" hashValue="GhSLG5ft27OQWuaud+8CMJxlOIujNDOmmPQS+b7VAE70s/+MhAKq1MCPYzrat6p1+dsWlFcWOIiZrLXRtebIgg==" saltValue="g9p0+lkwJFnbWVVyrn1XAw==" spinCount="100000" sheet="1" formatCells="0" formatColumns="0" formatRows="0" insertColumns="0" insertRows="0" insertHyperlinks="0" deleteColumns="0" deleteRows="0" sort="0" autoFilter="0" pivotTables="0"/>
  <mergeCells count="18">
    <mergeCell ref="A102:J102"/>
    <mergeCell ref="A103:J103"/>
    <mergeCell ref="A104:J104"/>
    <mergeCell ref="G97:J97"/>
    <mergeCell ref="G98:J98"/>
    <mergeCell ref="G99:J99"/>
    <mergeCell ref="A1:J1"/>
    <mergeCell ref="A2:J2"/>
    <mergeCell ref="A3:J3"/>
    <mergeCell ref="M99:P99"/>
    <mergeCell ref="D6:K6"/>
    <mergeCell ref="L6:M6"/>
    <mergeCell ref="N6:O6"/>
    <mergeCell ref="M97:P97"/>
    <mergeCell ref="M98:P98"/>
    <mergeCell ref="A4:J4"/>
    <mergeCell ref="A5:J5"/>
    <mergeCell ref="B6:C6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79" fitToHeight="0" orientation="landscape" r:id="rId1"/>
  <rowBreaks count="3" manualBreakCount="3">
    <brk id="32" max="16383" man="1"/>
    <brk id="59" max="16383" man="1"/>
    <brk id="82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95C99-39A2-4E60-956E-FCAABD06DB9F}">
  <dimension ref="A1:W104"/>
  <sheetViews>
    <sheetView workbookViewId="0">
      <selection sqref="A1:XFD1048576"/>
    </sheetView>
  </sheetViews>
  <sheetFormatPr baseColWidth="10" defaultColWidth="14.7109375" defaultRowHeight="15" x14ac:dyDescent="0.25"/>
  <cols>
    <col min="1" max="1" width="84.85546875" style="15" bestFit="1" customWidth="1"/>
    <col min="2" max="2" width="15.28515625" style="15" bestFit="1" customWidth="1"/>
    <col min="3" max="3" width="15.42578125" style="15" bestFit="1" customWidth="1"/>
    <col min="4" max="4" width="15.28515625" style="15" bestFit="1" customWidth="1"/>
    <col min="5" max="8" width="14.140625" style="15" bestFit="1" customWidth="1"/>
    <col min="9" max="11" width="14.140625" style="15" customWidth="1"/>
    <col min="12" max="12" width="9.28515625" style="15" hidden="1" customWidth="1"/>
    <col min="13" max="13" width="14.5703125" style="15" hidden="1" customWidth="1"/>
    <col min="14" max="14" width="10.5703125" style="15" hidden="1" customWidth="1"/>
    <col min="15" max="15" width="14" style="15" hidden="1" customWidth="1"/>
    <col min="16" max="16" width="13" style="15" hidden="1" customWidth="1"/>
    <col min="17" max="16384" width="14.7109375" style="15"/>
  </cols>
  <sheetData>
    <row r="1" spans="1:16" s="1" customFormat="1" ht="23.25" x14ac:dyDescent="0.25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6" s="1" customFormat="1" ht="23.25" x14ac:dyDescent="0.25">
      <c r="A2" s="48" t="s">
        <v>1</v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6" s="2" customFormat="1" ht="23.25" x14ac:dyDescent="0.25">
      <c r="A3" s="48" t="s">
        <v>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1"/>
      <c r="M3" s="1"/>
      <c r="N3" s="1"/>
      <c r="O3" s="1"/>
      <c r="P3" s="1"/>
    </row>
    <row r="4" spans="1:16" s="2" customFormat="1" ht="23.25" x14ac:dyDescent="0.25">
      <c r="A4" s="48" t="s">
        <v>3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1"/>
      <c r="M4" s="1"/>
      <c r="N4" s="1"/>
      <c r="O4" s="1"/>
      <c r="P4" s="1"/>
    </row>
    <row r="5" spans="1:16" s="2" customFormat="1" ht="23.25" x14ac:dyDescent="0.25">
      <c r="A5" s="49" t="s">
        <v>4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3"/>
      <c r="M5" s="3"/>
      <c r="N5" s="3"/>
      <c r="O5" s="3"/>
      <c r="P5" s="3"/>
    </row>
    <row r="6" spans="1:16" s="6" customFormat="1" ht="21" customHeight="1" x14ac:dyDescent="0.25">
      <c r="A6" s="4"/>
      <c r="B6" s="45" t="s">
        <v>5</v>
      </c>
      <c r="C6" s="45"/>
      <c r="D6" s="50" t="s">
        <v>6</v>
      </c>
      <c r="E6" s="51"/>
      <c r="F6" s="51"/>
      <c r="G6" s="51"/>
      <c r="H6" s="51"/>
      <c r="I6" s="51"/>
      <c r="J6" s="51"/>
      <c r="K6" s="52"/>
      <c r="L6" s="45"/>
      <c r="M6" s="45"/>
      <c r="N6" s="45"/>
      <c r="O6" s="45"/>
      <c r="P6" s="5"/>
    </row>
    <row r="7" spans="1:16" s="6" customFormat="1" ht="20.25" customHeight="1" x14ac:dyDescent="0.25">
      <c r="A7" s="7" t="s">
        <v>7</v>
      </c>
      <c r="B7" s="8" t="s">
        <v>8</v>
      </c>
      <c r="C7" s="9" t="s">
        <v>9</v>
      </c>
      <c r="D7" s="8" t="s">
        <v>10</v>
      </c>
      <c r="E7" s="8" t="s">
        <v>11</v>
      </c>
      <c r="F7" s="8" t="s">
        <v>12</v>
      </c>
      <c r="G7" s="8" t="s">
        <v>13</v>
      </c>
      <c r="H7" s="8" t="s">
        <v>14</v>
      </c>
      <c r="I7" s="8" t="s">
        <v>15</v>
      </c>
      <c r="J7" s="8" t="s">
        <v>16</v>
      </c>
      <c r="K7" s="10" t="s">
        <v>17</v>
      </c>
      <c r="L7" s="10" t="s">
        <v>18</v>
      </c>
      <c r="M7" s="10" t="s">
        <v>19</v>
      </c>
      <c r="N7" s="10" t="s">
        <v>20</v>
      </c>
      <c r="O7" s="10" t="s">
        <v>21</v>
      </c>
      <c r="P7" s="10" t="s">
        <v>22</v>
      </c>
    </row>
    <row r="8" spans="1:16" s="12" customFormat="1" ht="15.75" x14ac:dyDescent="0.25">
      <c r="A8" s="11" t="s">
        <v>23</v>
      </c>
      <c r="B8" s="11"/>
      <c r="C8" s="11"/>
      <c r="D8" s="11"/>
      <c r="E8" s="11"/>
    </row>
    <row r="9" spans="1:16" ht="15.75" x14ac:dyDescent="0.25">
      <c r="A9" s="13" t="s">
        <v>24</v>
      </c>
      <c r="B9" s="14">
        <f>SUM(B10:B14)</f>
        <v>511608753</v>
      </c>
      <c r="C9" s="14">
        <f>SUM(C10:C14)</f>
        <v>511608753</v>
      </c>
      <c r="D9" s="14">
        <f>SUM(D10:D14)</f>
        <v>284569378.26999998</v>
      </c>
      <c r="E9" s="14">
        <f t="shared" ref="E9:P9" si="0">SUM(E10:E14)</f>
        <v>23353784.719999999</v>
      </c>
      <c r="F9" s="14">
        <f t="shared" si="0"/>
        <v>49202357.980000004</v>
      </c>
      <c r="G9" s="14">
        <f t="shared" si="0"/>
        <v>36953436.140000001</v>
      </c>
      <c r="H9" s="14">
        <f t="shared" si="0"/>
        <v>54789214.520000003</v>
      </c>
      <c r="I9" s="14">
        <f t="shared" si="0"/>
        <v>23341983.23</v>
      </c>
      <c r="J9" s="14">
        <f t="shared" si="0"/>
        <v>57809221.910000004</v>
      </c>
      <c r="K9" s="14">
        <f t="shared" si="0"/>
        <v>39119379.770000003</v>
      </c>
      <c r="L9" s="14">
        <f t="shared" si="0"/>
        <v>0</v>
      </c>
      <c r="M9" s="14">
        <f t="shared" si="0"/>
        <v>0</v>
      </c>
      <c r="N9" s="14">
        <f t="shared" si="0"/>
        <v>0</v>
      </c>
      <c r="O9" s="14">
        <f t="shared" si="0"/>
        <v>0</v>
      </c>
      <c r="P9" s="14">
        <f t="shared" si="0"/>
        <v>0</v>
      </c>
    </row>
    <row r="10" spans="1:16" ht="15.75" x14ac:dyDescent="0.25">
      <c r="A10" s="16" t="s">
        <v>25</v>
      </c>
      <c r="B10" s="17">
        <v>421261205</v>
      </c>
      <c r="C10" s="17">
        <v>418192571.25</v>
      </c>
      <c r="D10" s="17">
        <f>SUM(E10:P10)</f>
        <v>226549216.98000002</v>
      </c>
      <c r="E10" s="17">
        <v>19555540</v>
      </c>
      <c r="F10" s="17">
        <v>41920758</v>
      </c>
      <c r="G10" s="17">
        <v>31301588.18</v>
      </c>
      <c r="H10" s="17">
        <v>30979035</v>
      </c>
      <c r="I10" s="17">
        <v>19465470.84</v>
      </c>
      <c r="J10" s="17">
        <v>50153959.950000003</v>
      </c>
      <c r="K10" s="17">
        <v>33172865.010000002</v>
      </c>
      <c r="L10" s="17"/>
      <c r="M10" s="17"/>
      <c r="N10" s="17"/>
      <c r="O10" s="17"/>
      <c r="P10" s="17"/>
    </row>
    <row r="11" spans="1:16" ht="15.75" x14ac:dyDescent="0.25">
      <c r="A11" s="16" t="s">
        <v>26</v>
      </c>
      <c r="B11" s="17">
        <v>30916000</v>
      </c>
      <c r="C11" s="17">
        <v>33984633.75</v>
      </c>
      <c r="D11" s="17">
        <f>SUM(E11:P11)</f>
        <v>24395189.98</v>
      </c>
      <c r="E11" s="17">
        <v>831000</v>
      </c>
      <c r="F11" s="17">
        <v>902000</v>
      </c>
      <c r="G11" s="17">
        <v>900000</v>
      </c>
      <c r="H11" s="17">
        <v>19087189.98</v>
      </c>
      <c r="I11" s="17">
        <v>900000</v>
      </c>
      <c r="J11" s="17">
        <v>887500</v>
      </c>
      <c r="K11" s="17">
        <v>887500</v>
      </c>
      <c r="L11" s="17"/>
      <c r="M11" s="17"/>
      <c r="N11" s="17"/>
      <c r="O11" s="17"/>
      <c r="P11" s="17"/>
    </row>
    <row r="12" spans="1:16" ht="15.75" x14ac:dyDescent="0.25">
      <c r="A12" s="16" t="s">
        <v>27</v>
      </c>
      <c r="B12" s="18">
        <v>0</v>
      </c>
      <c r="C12" s="18">
        <v>0</v>
      </c>
      <c r="D12" s="17">
        <f t="shared" ref="D12:D14" si="1">SUM(E12:P12)</f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/>
      <c r="M12" s="17"/>
      <c r="N12" s="17"/>
      <c r="O12" s="17"/>
      <c r="P12" s="17"/>
    </row>
    <row r="13" spans="1:16" ht="15.75" x14ac:dyDescent="0.25">
      <c r="A13" s="16" t="s">
        <v>28</v>
      </c>
      <c r="B13" s="18">
        <v>0</v>
      </c>
      <c r="C13" s="18">
        <v>0</v>
      </c>
      <c r="D13" s="17">
        <f t="shared" si="1"/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/>
      <c r="M13" s="17"/>
      <c r="N13" s="17"/>
      <c r="O13" s="17"/>
      <c r="P13" s="17"/>
    </row>
    <row r="14" spans="1:16" ht="15.75" x14ac:dyDescent="0.25">
      <c r="A14" s="16" t="s">
        <v>29</v>
      </c>
      <c r="B14" s="17">
        <v>59431548</v>
      </c>
      <c r="C14" s="17">
        <v>59431548</v>
      </c>
      <c r="D14" s="17">
        <f t="shared" si="1"/>
        <v>33624971.310000002</v>
      </c>
      <c r="E14" s="17">
        <v>2967244.72</v>
      </c>
      <c r="F14" s="17">
        <v>6379599.9800000004</v>
      </c>
      <c r="G14" s="17">
        <v>4751847.96</v>
      </c>
      <c r="H14" s="17">
        <v>4722989.54</v>
      </c>
      <c r="I14" s="17">
        <v>2976512.39</v>
      </c>
      <c r="J14" s="17">
        <v>6767761.96</v>
      </c>
      <c r="K14" s="17">
        <v>5059014.76</v>
      </c>
      <c r="L14" s="17"/>
      <c r="M14" s="17"/>
      <c r="N14" s="17"/>
      <c r="O14" s="17"/>
      <c r="P14" s="17"/>
    </row>
    <row r="15" spans="1:16" ht="15.75" x14ac:dyDescent="0.25">
      <c r="A15" s="19" t="s">
        <v>30</v>
      </c>
      <c r="B15" s="14">
        <f>SUM(B16:B24)</f>
        <v>61920666</v>
      </c>
      <c r="C15" s="14">
        <f>SUM(C16:C24)</f>
        <v>61920666</v>
      </c>
      <c r="D15" s="14">
        <f t="shared" ref="D15:P15" si="2">SUM(D16:D24)</f>
        <v>34483777.350000001</v>
      </c>
      <c r="E15" s="14">
        <f t="shared" si="2"/>
        <v>703320.96</v>
      </c>
      <c r="F15" s="14">
        <f t="shared" si="2"/>
        <v>12928721.720000001</v>
      </c>
      <c r="G15" s="14">
        <f t="shared" si="2"/>
        <v>5128602.9399999995</v>
      </c>
      <c r="H15" s="14">
        <f t="shared" si="2"/>
        <v>2020105.21</v>
      </c>
      <c r="I15" s="14">
        <f t="shared" si="2"/>
        <v>4260426.3</v>
      </c>
      <c r="J15" s="14">
        <f t="shared" si="2"/>
        <v>3159764.5300000003</v>
      </c>
      <c r="K15" s="14">
        <f t="shared" si="2"/>
        <v>6282835.6899999995</v>
      </c>
      <c r="L15" s="14">
        <f t="shared" si="2"/>
        <v>0</v>
      </c>
      <c r="M15" s="14">
        <f t="shared" si="2"/>
        <v>0</v>
      </c>
      <c r="N15" s="14">
        <f t="shared" si="2"/>
        <v>0</v>
      </c>
      <c r="O15" s="14">
        <f t="shared" si="2"/>
        <v>0</v>
      </c>
      <c r="P15" s="14">
        <f t="shared" si="2"/>
        <v>0</v>
      </c>
    </row>
    <row r="16" spans="1:16" ht="15.75" x14ac:dyDescent="0.25">
      <c r="A16" s="16" t="s">
        <v>31</v>
      </c>
      <c r="B16" s="17">
        <v>25690666</v>
      </c>
      <c r="C16" s="17">
        <v>25690666</v>
      </c>
      <c r="D16" s="17">
        <f>SUM(E16:P16)</f>
        <v>15252285.209999999</v>
      </c>
      <c r="E16" s="17">
        <v>703320.96</v>
      </c>
      <c r="F16" s="17">
        <v>3496321.72</v>
      </c>
      <c r="G16" s="17">
        <v>2153335.83</v>
      </c>
      <c r="H16" s="17">
        <v>2020105.21</v>
      </c>
      <c r="I16" s="17">
        <v>2031651.3</v>
      </c>
      <c r="J16" s="17">
        <v>2259102.33</v>
      </c>
      <c r="K16" s="17">
        <v>2588447.86</v>
      </c>
      <c r="L16" s="17"/>
      <c r="M16" s="17"/>
      <c r="N16" s="17"/>
      <c r="O16" s="17"/>
      <c r="P16" s="17"/>
    </row>
    <row r="17" spans="1:16" ht="15.75" x14ac:dyDescent="0.25">
      <c r="A17" s="16" t="s">
        <v>32</v>
      </c>
      <c r="B17" s="17">
        <v>1800000</v>
      </c>
      <c r="C17" s="17">
        <v>1800000</v>
      </c>
      <c r="D17" s="17">
        <f t="shared" ref="D17:D24" si="3">SUM(E17:P17)</f>
        <v>480211.79000000004</v>
      </c>
      <c r="E17" s="17">
        <v>0</v>
      </c>
      <c r="F17" s="17">
        <v>0</v>
      </c>
      <c r="G17" s="17">
        <v>287573.96000000002</v>
      </c>
      <c r="H17" s="17">
        <v>0</v>
      </c>
      <c r="I17" s="17">
        <v>0</v>
      </c>
      <c r="J17" s="17">
        <v>0</v>
      </c>
      <c r="K17" s="17">
        <v>192637.83</v>
      </c>
      <c r="L17" s="17"/>
      <c r="M17" s="17"/>
      <c r="N17" s="17"/>
      <c r="O17" s="17"/>
      <c r="P17" s="17"/>
    </row>
    <row r="18" spans="1:16" ht="15.75" x14ac:dyDescent="0.25">
      <c r="A18" s="16" t="s">
        <v>33</v>
      </c>
      <c r="B18" s="17">
        <v>100000</v>
      </c>
      <c r="C18" s="17">
        <v>100000</v>
      </c>
      <c r="D18" s="17">
        <f t="shared" si="3"/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/>
      <c r="M18" s="17"/>
      <c r="N18" s="17"/>
      <c r="O18" s="17"/>
      <c r="P18" s="17"/>
    </row>
    <row r="19" spans="1:16" ht="15.75" x14ac:dyDescent="0.25">
      <c r="A19" s="16" t="s">
        <v>34</v>
      </c>
      <c r="B19" s="17">
        <v>100000</v>
      </c>
      <c r="C19" s="17">
        <v>120000</v>
      </c>
      <c r="D19" s="17">
        <f t="shared" si="3"/>
        <v>15000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15000</v>
      </c>
      <c r="K19" s="17">
        <v>0</v>
      </c>
      <c r="L19" s="17"/>
      <c r="M19" s="17"/>
      <c r="N19" s="17"/>
      <c r="O19" s="17"/>
      <c r="P19" s="17"/>
    </row>
    <row r="20" spans="1:16" ht="15.75" x14ac:dyDescent="0.25">
      <c r="A20" s="16" t="s">
        <v>35</v>
      </c>
      <c r="B20" s="17">
        <v>3300000</v>
      </c>
      <c r="C20" s="17">
        <v>3280000</v>
      </c>
      <c r="D20" s="17">
        <f t="shared" si="3"/>
        <v>12272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12272</v>
      </c>
      <c r="K20" s="17">
        <v>0</v>
      </c>
      <c r="L20" s="17"/>
      <c r="M20" s="17"/>
      <c r="N20" s="17"/>
      <c r="O20" s="17"/>
      <c r="P20" s="17"/>
    </row>
    <row r="21" spans="1:16" ht="15.75" x14ac:dyDescent="0.25">
      <c r="A21" s="16" t="s">
        <v>36</v>
      </c>
      <c r="B21" s="17">
        <v>22780000</v>
      </c>
      <c r="C21" s="17">
        <v>22780000</v>
      </c>
      <c r="D21" s="17">
        <f t="shared" si="3"/>
        <v>16809858.149999999</v>
      </c>
      <c r="E21" s="17">
        <v>0</v>
      </c>
      <c r="F21" s="17">
        <v>9338000</v>
      </c>
      <c r="G21" s="17">
        <v>2219233.15</v>
      </c>
      <c r="H21" s="17">
        <v>0</v>
      </c>
      <c r="I21" s="17">
        <v>1750875</v>
      </c>
      <c r="J21" s="17">
        <v>0</v>
      </c>
      <c r="K21" s="17">
        <v>3501750</v>
      </c>
      <c r="L21" s="17"/>
      <c r="M21" s="17"/>
      <c r="N21" s="17"/>
      <c r="O21" s="17"/>
      <c r="P21" s="17"/>
    </row>
    <row r="22" spans="1:16" ht="31.5" x14ac:dyDescent="0.25">
      <c r="A22" s="16" t="s">
        <v>37</v>
      </c>
      <c r="B22" s="17">
        <v>2450000</v>
      </c>
      <c r="C22" s="17">
        <v>2450000</v>
      </c>
      <c r="D22" s="17">
        <f t="shared" si="3"/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/>
      <c r="M22" s="17"/>
      <c r="N22" s="17"/>
      <c r="O22" s="17"/>
      <c r="P22" s="17"/>
    </row>
    <row r="23" spans="1:16" ht="15.75" x14ac:dyDescent="0.25">
      <c r="A23" s="16" t="s">
        <v>38</v>
      </c>
      <c r="B23" s="17">
        <v>5500000</v>
      </c>
      <c r="C23" s="17">
        <v>5500000</v>
      </c>
      <c r="D23" s="17">
        <f t="shared" si="3"/>
        <v>1859221.2</v>
      </c>
      <c r="E23" s="17">
        <v>0</v>
      </c>
      <c r="F23" s="17">
        <v>94400</v>
      </c>
      <c r="G23" s="17">
        <v>468460</v>
      </c>
      <c r="H23" s="17">
        <v>0</v>
      </c>
      <c r="I23" s="17">
        <v>477900</v>
      </c>
      <c r="J23" s="17">
        <v>818461.2</v>
      </c>
      <c r="K23" s="17">
        <v>0</v>
      </c>
      <c r="L23" s="17"/>
      <c r="M23" s="17"/>
      <c r="N23" s="17"/>
      <c r="O23" s="17"/>
      <c r="P23" s="17"/>
    </row>
    <row r="24" spans="1:16" ht="15.75" x14ac:dyDescent="0.25">
      <c r="A24" s="16" t="s">
        <v>39</v>
      </c>
      <c r="B24" s="17">
        <v>200000</v>
      </c>
      <c r="C24" s="17">
        <v>200000</v>
      </c>
      <c r="D24" s="17">
        <f t="shared" si="3"/>
        <v>54929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54929</v>
      </c>
      <c r="K24" s="17">
        <v>0</v>
      </c>
      <c r="L24" s="17"/>
      <c r="M24" s="17"/>
      <c r="N24" s="17"/>
      <c r="O24" s="17"/>
      <c r="P24" s="17"/>
    </row>
    <row r="25" spans="1:16" ht="15.75" x14ac:dyDescent="0.25">
      <c r="A25" s="19" t="s">
        <v>40</v>
      </c>
      <c r="B25" s="14">
        <f>SUM(B26:B34)</f>
        <v>16200298</v>
      </c>
      <c r="C25" s="14">
        <f>SUM(C26:C34)</f>
        <v>16200298</v>
      </c>
      <c r="D25" s="14">
        <f t="shared" ref="D25:P25" si="4">SUM(D26:D34)</f>
        <v>5382951.2800000003</v>
      </c>
      <c r="E25" s="14">
        <f t="shared" si="4"/>
        <v>0</v>
      </c>
      <c r="F25" s="14">
        <f t="shared" si="4"/>
        <v>0</v>
      </c>
      <c r="G25" s="14">
        <f t="shared" si="4"/>
        <v>1660454.69</v>
      </c>
      <c r="H25" s="14">
        <f t="shared" si="4"/>
        <v>1039567.22</v>
      </c>
      <c r="I25" s="14">
        <f t="shared" si="4"/>
        <v>428251.2</v>
      </c>
      <c r="J25" s="14">
        <f t="shared" si="4"/>
        <v>2148653.17</v>
      </c>
      <c r="K25" s="14">
        <f t="shared" si="4"/>
        <v>106025</v>
      </c>
      <c r="L25" s="14">
        <f t="shared" si="4"/>
        <v>0</v>
      </c>
      <c r="M25" s="14">
        <f t="shared" si="4"/>
        <v>0</v>
      </c>
      <c r="N25" s="14">
        <f t="shared" si="4"/>
        <v>0</v>
      </c>
      <c r="O25" s="14">
        <f t="shared" si="4"/>
        <v>0</v>
      </c>
      <c r="P25" s="14">
        <f t="shared" si="4"/>
        <v>0</v>
      </c>
    </row>
    <row r="26" spans="1:16" ht="15.75" x14ac:dyDescent="0.25">
      <c r="A26" s="16" t="s">
        <v>41</v>
      </c>
      <c r="B26" s="17">
        <v>3000298</v>
      </c>
      <c r="C26" s="17">
        <v>2870298</v>
      </c>
      <c r="D26" s="17">
        <f>SUM(E26:P26)</f>
        <v>454711.72</v>
      </c>
      <c r="E26" s="17">
        <v>0</v>
      </c>
      <c r="F26" s="17">
        <v>0</v>
      </c>
      <c r="G26" s="17">
        <v>75564.97</v>
      </c>
      <c r="H26" s="17">
        <v>174596.75</v>
      </c>
      <c r="I26" s="17">
        <v>0</v>
      </c>
      <c r="J26" s="17">
        <v>126550</v>
      </c>
      <c r="K26" s="17">
        <v>78000</v>
      </c>
      <c r="L26" s="17"/>
      <c r="M26" s="17"/>
      <c r="N26" s="17"/>
      <c r="O26" s="17"/>
      <c r="P26" s="17"/>
    </row>
    <row r="27" spans="1:16" ht="15.75" x14ac:dyDescent="0.25">
      <c r="A27" s="16" t="s">
        <v>42</v>
      </c>
      <c r="B27" s="17">
        <v>600000</v>
      </c>
      <c r="C27" s="17">
        <v>1080000</v>
      </c>
      <c r="D27" s="17">
        <f t="shared" ref="D27:D34" si="5">SUM(E27:P27)</f>
        <v>723429.67999999993</v>
      </c>
      <c r="E27" s="17">
        <v>0</v>
      </c>
      <c r="F27" s="17">
        <v>0</v>
      </c>
      <c r="G27" s="17">
        <v>449532.8</v>
      </c>
      <c r="H27" s="17">
        <v>0</v>
      </c>
      <c r="I27" s="17">
        <v>0</v>
      </c>
      <c r="J27" s="17">
        <v>273896.88</v>
      </c>
      <c r="K27" s="17">
        <v>0</v>
      </c>
      <c r="L27" s="17"/>
      <c r="M27" s="17"/>
      <c r="N27" s="17"/>
      <c r="O27" s="17"/>
      <c r="P27" s="17"/>
    </row>
    <row r="28" spans="1:16" ht="15.75" x14ac:dyDescent="0.25">
      <c r="A28" s="16" t="s">
        <v>43</v>
      </c>
      <c r="B28" s="17">
        <v>950000</v>
      </c>
      <c r="C28" s="17">
        <v>600000</v>
      </c>
      <c r="D28" s="17">
        <f t="shared" si="5"/>
        <v>361009.2</v>
      </c>
      <c r="E28" s="17">
        <v>0</v>
      </c>
      <c r="F28" s="17">
        <v>0</v>
      </c>
      <c r="G28" s="17">
        <v>148208</v>
      </c>
      <c r="H28" s="17">
        <v>205862.8</v>
      </c>
      <c r="I28" s="17">
        <v>0</v>
      </c>
      <c r="J28" s="17">
        <v>6938.4</v>
      </c>
      <c r="K28" s="17">
        <v>0</v>
      </c>
      <c r="L28" s="17"/>
      <c r="M28" s="17"/>
      <c r="N28" s="17"/>
      <c r="O28" s="17"/>
      <c r="P28" s="17"/>
    </row>
    <row r="29" spans="1:16" ht="15.75" x14ac:dyDescent="0.25">
      <c r="A29" s="16" t="s">
        <v>44</v>
      </c>
      <c r="B29" s="17">
        <v>100000</v>
      </c>
      <c r="C29" s="17">
        <v>100000</v>
      </c>
      <c r="D29" s="17">
        <f t="shared" si="5"/>
        <v>31152</v>
      </c>
      <c r="E29" s="17">
        <v>0</v>
      </c>
      <c r="F29" s="17">
        <v>0</v>
      </c>
      <c r="G29" s="17">
        <v>31152</v>
      </c>
      <c r="H29" s="17">
        <v>0</v>
      </c>
      <c r="I29" s="17">
        <v>0</v>
      </c>
      <c r="J29" s="17">
        <v>0</v>
      </c>
      <c r="K29" s="17">
        <v>0</v>
      </c>
      <c r="L29" s="17"/>
      <c r="M29" s="17"/>
      <c r="N29" s="17"/>
      <c r="O29" s="17"/>
      <c r="P29" s="17"/>
    </row>
    <row r="30" spans="1:16" ht="15.75" x14ac:dyDescent="0.25">
      <c r="A30" s="16" t="s">
        <v>45</v>
      </c>
      <c r="B30" s="17">
        <v>250000</v>
      </c>
      <c r="C30" s="17">
        <v>250000</v>
      </c>
      <c r="D30" s="17">
        <f t="shared" si="5"/>
        <v>79513.119999999995</v>
      </c>
      <c r="E30" s="17">
        <v>0</v>
      </c>
      <c r="F30" s="17">
        <v>0</v>
      </c>
      <c r="G30" s="17">
        <v>42008</v>
      </c>
      <c r="H30" s="17">
        <v>0</v>
      </c>
      <c r="I30" s="17">
        <v>0</v>
      </c>
      <c r="J30" s="17">
        <v>37505.120000000003</v>
      </c>
      <c r="K30" s="17">
        <v>0</v>
      </c>
      <c r="L30" s="17"/>
      <c r="M30" s="17"/>
      <c r="N30" s="17"/>
      <c r="O30" s="17"/>
      <c r="P30" s="17"/>
    </row>
    <row r="31" spans="1:16" ht="15.75" x14ac:dyDescent="0.25">
      <c r="A31" s="16" t="s">
        <v>46</v>
      </c>
      <c r="B31" s="17">
        <v>600000</v>
      </c>
      <c r="C31" s="17">
        <v>600000</v>
      </c>
      <c r="D31" s="17">
        <f t="shared" si="5"/>
        <v>37153.61</v>
      </c>
      <c r="E31" s="17">
        <v>0</v>
      </c>
      <c r="F31" s="17">
        <v>0</v>
      </c>
      <c r="G31" s="17">
        <v>33748.6</v>
      </c>
      <c r="H31" s="17">
        <v>0</v>
      </c>
      <c r="I31" s="17">
        <v>0</v>
      </c>
      <c r="J31" s="17">
        <v>3405.01</v>
      </c>
      <c r="K31" s="17">
        <v>0</v>
      </c>
      <c r="L31" s="17"/>
      <c r="M31" s="17"/>
      <c r="N31" s="17"/>
      <c r="O31" s="17"/>
      <c r="P31" s="17"/>
    </row>
    <row r="32" spans="1:16" ht="15.75" x14ac:dyDescent="0.25">
      <c r="A32" s="16" t="s">
        <v>47</v>
      </c>
      <c r="B32" s="17">
        <v>5600000</v>
      </c>
      <c r="C32" s="17">
        <v>5600000</v>
      </c>
      <c r="D32" s="17">
        <f t="shared" si="5"/>
        <v>2171092.66</v>
      </c>
      <c r="E32" s="17">
        <v>0</v>
      </c>
      <c r="F32" s="17">
        <v>0</v>
      </c>
      <c r="G32" s="17">
        <v>37000.99</v>
      </c>
      <c r="H32" s="17">
        <v>650021.67000000004</v>
      </c>
      <c r="I32" s="17">
        <v>360000</v>
      </c>
      <c r="J32" s="17">
        <v>1124070</v>
      </c>
      <c r="K32" s="17">
        <v>0</v>
      </c>
      <c r="L32" s="17"/>
      <c r="M32" s="17"/>
      <c r="N32" s="17"/>
      <c r="O32" s="17"/>
      <c r="P32" s="17"/>
    </row>
    <row r="33" spans="1:16" ht="31.5" x14ac:dyDescent="0.25">
      <c r="A33" s="16" t="s">
        <v>48</v>
      </c>
      <c r="B33" s="18">
        <v>0</v>
      </c>
      <c r="C33" s="18">
        <v>0</v>
      </c>
      <c r="D33" s="17">
        <f t="shared" si="5"/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/>
      <c r="M33" s="17"/>
      <c r="N33" s="17"/>
      <c r="O33" s="17"/>
      <c r="P33" s="17"/>
    </row>
    <row r="34" spans="1:16" ht="15.75" x14ac:dyDescent="0.25">
      <c r="A34" s="16" t="s">
        <v>49</v>
      </c>
      <c r="B34" s="17">
        <v>5100000</v>
      </c>
      <c r="C34" s="17">
        <v>5100000</v>
      </c>
      <c r="D34" s="17">
        <f t="shared" si="5"/>
        <v>1524889.29</v>
      </c>
      <c r="E34" s="17">
        <v>0</v>
      </c>
      <c r="F34" s="17">
        <v>0</v>
      </c>
      <c r="G34" s="17">
        <v>843239.33</v>
      </c>
      <c r="H34" s="17">
        <v>9086</v>
      </c>
      <c r="I34" s="17">
        <v>68251.199999999997</v>
      </c>
      <c r="J34" s="17">
        <v>576287.76</v>
      </c>
      <c r="K34" s="17">
        <v>28025</v>
      </c>
      <c r="L34" s="17"/>
      <c r="M34" s="17"/>
      <c r="N34" s="17"/>
      <c r="O34" s="17"/>
      <c r="P34" s="17"/>
    </row>
    <row r="35" spans="1:16" ht="15.75" x14ac:dyDescent="0.25">
      <c r="A35" s="19" t="s">
        <v>50</v>
      </c>
      <c r="B35" s="20">
        <f>SUM(B36:B42)</f>
        <v>0</v>
      </c>
      <c r="C35" s="20">
        <f>SUM(C36:C42)</f>
        <v>0</v>
      </c>
      <c r="D35" s="20">
        <f t="shared" ref="D35:P35" si="6">SUM(D36:D42)</f>
        <v>0</v>
      </c>
      <c r="E35" s="20">
        <f t="shared" si="6"/>
        <v>0</v>
      </c>
      <c r="F35" s="14">
        <f t="shared" si="6"/>
        <v>0</v>
      </c>
      <c r="G35" s="14">
        <f t="shared" si="6"/>
        <v>0</v>
      </c>
      <c r="H35" s="14">
        <f t="shared" si="6"/>
        <v>0</v>
      </c>
      <c r="I35" s="14">
        <f t="shared" si="6"/>
        <v>0</v>
      </c>
      <c r="J35" s="14">
        <f t="shared" si="6"/>
        <v>0</v>
      </c>
      <c r="K35" s="14">
        <f t="shared" si="6"/>
        <v>0</v>
      </c>
      <c r="L35" s="14">
        <f t="shared" si="6"/>
        <v>0</v>
      </c>
      <c r="M35" s="14">
        <f t="shared" si="6"/>
        <v>0</v>
      </c>
      <c r="N35" s="14">
        <f t="shared" si="6"/>
        <v>0</v>
      </c>
      <c r="O35" s="14">
        <f t="shared" si="6"/>
        <v>0</v>
      </c>
      <c r="P35" s="14">
        <f t="shared" si="6"/>
        <v>0</v>
      </c>
    </row>
    <row r="36" spans="1:16" ht="15.75" x14ac:dyDescent="0.25">
      <c r="A36" s="16" t="s">
        <v>51</v>
      </c>
      <c r="B36" s="18">
        <v>0</v>
      </c>
      <c r="C36" s="18">
        <v>0</v>
      </c>
      <c r="D36" s="18">
        <f>SUM(E36:P36)</f>
        <v>0</v>
      </c>
      <c r="E36" s="18">
        <v>0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7"/>
      <c r="M36" s="17"/>
      <c r="N36" s="17"/>
      <c r="O36" s="17"/>
      <c r="P36" s="17"/>
    </row>
    <row r="37" spans="1:16" ht="15.75" x14ac:dyDescent="0.25">
      <c r="A37" s="16" t="s">
        <v>52</v>
      </c>
      <c r="B37" s="18">
        <v>0</v>
      </c>
      <c r="C37" s="18">
        <v>0</v>
      </c>
      <c r="D37" s="18">
        <f t="shared" ref="D37:D42" si="7">SUM(E37:P37)</f>
        <v>0</v>
      </c>
      <c r="E37" s="18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/>
      <c r="M37" s="17"/>
      <c r="N37" s="17"/>
      <c r="O37" s="17"/>
      <c r="P37" s="17"/>
    </row>
    <row r="38" spans="1:16" ht="15.75" x14ac:dyDescent="0.25">
      <c r="A38" s="16" t="s">
        <v>53</v>
      </c>
      <c r="B38" s="18">
        <v>0</v>
      </c>
      <c r="C38" s="18">
        <v>0</v>
      </c>
      <c r="D38" s="18">
        <f t="shared" si="7"/>
        <v>0</v>
      </c>
      <c r="E38" s="18">
        <v>0</v>
      </c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7"/>
      <c r="M38" s="17"/>
      <c r="N38" s="17"/>
      <c r="O38" s="17"/>
      <c r="P38" s="17"/>
    </row>
    <row r="39" spans="1:16" ht="15.75" x14ac:dyDescent="0.25">
      <c r="A39" s="16" t="s">
        <v>54</v>
      </c>
      <c r="B39" s="18">
        <v>0</v>
      </c>
      <c r="C39" s="18">
        <v>0</v>
      </c>
      <c r="D39" s="18">
        <f t="shared" si="7"/>
        <v>0</v>
      </c>
      <c r="E39" s="18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/>
      <c r="M39" s="17"/>
      <c r="N39" s="17"/>
      <c r="O39" s="17"/>
      <c r="P39" s="17"/>
    </row>
    <row r="40" spans="1:16" ht="15.75" x14ac:dyDescent="0.25">
      <c r="A40" s="16" t="s">
        <v>55</v>
      </c>
      <c r="B40" s="18">
        <v>0</v>
      </c>
      <c r="C40" s="18">
        <v>0</v>
      </c>
      <c r="D40" s="18">
        <f t="shared" si="7"/>
        <v>0</v>
      </c>
      <c r="E40" s="18">
        <v>0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7"/>
      <c r="M40" s="17"/>
      <c r="N40" s="17"/>
      <c r="O40" s="17"/>
      <c r="P40" s="17"/>
    </row>
    <row r="41" spans="1:16" ht="15.75" x14ac:dyDescent="0.25">
      <c r="A41" s="16" t="s">
        <v>56</v>
      </c>
      <c r="B41" s="18">
        <v>0</v>
      </c>
      <c r="C41" s="18">
        <v>0</v>
      </c>
      <c r="D41" s="18">
        <f t="shared" si="7"/>
        <v>0</v>
      </c>
      <c r="E41" s="18">
        <v>0</v>
      </c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17"/>
      <c r="M41" s="17"/>
      <c r="N41" s="17"/>
      <c r="O41" s="17"/>
      <c r="P41" s="17"/>
    </row>
    <row r="42" spans="1:16" ht="15.75" x14ac:dyDescent="0.25">
      <c r="A42" s="16" t="s">
        <v>57</v>
      </c>
      <c r="B42" s="18">
        <v>0</v>
      </c>
      <c r="C42" s="18">
        <v>0</v>
      </c>
      <c r="D42" s="18">
        <f t="shared" si="7"/>
        <v>0</v>
      </c>
      <c r="E42" s="18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/>
      <c r="M42" s="17"/>
      <c r="N42" s="17"/>
      <c r="O42" s="17"/>
      <c r="P42" s="17"/>
    </row>
    <row r="43" spans="1:16" ht="15.75" x14ac:dyDescent="0.25">
      <c r="A43" s="19" t="s">
        <v>58</v>
      </c>
      <c r="B43" s="20">
        <f>SUM(B44:B50)</f>
        <v>0</v>
      </c>
      <c r="C43" s="20">
        <f>SUM(C44:C50)</f>
        <v>0</v>
      </c>
      <c r="D43" s="20">
        <f t="shared" ref="D43:P43" si="8">SUM(D44:D50)</f>
        <v>0</v>
      </c>
      <c r="E43" s="20">
        <f t="shared" si="8"/>
        <v>0</v>
      </c>
      <c r="F43" s="14">
        <f t="shared" si="8"/>
        <v>0</v>
      </c>
      <c r="G43" s="14">
        <f t="shared" si="8"/>
        <v>0</v>
      </c>
      <c r="H43" s="14">
        <v>0</v>
      </c>
      <c r="I43" s="14">
        <f t="shared" si="8"/>
        <v>0</v>
      </c>
      <c r="J43" s="14">
        <v>0</v>
      </c>
      <c r="K43" s="14">
        <f t="shared" si="8"/>
        <v>0</v>
      </c>
      <c r="L43" s="14">
        <f t="shared" si="8"/>
        <v>0</v>
      </c>
      <c r="M43" s="14">
        <f t="shared" si="8"/>
        <v>0</v>
      </c>
      <c r="N43" s="14">
        <f t="shared" si="8"/>
        <v>0</v>
      </c>
      <c r="O43" s="14">
        <f t="shared" si="8"/>
        <v>0</v>
      </c>
      <c r="P43" s="14">
        <f t="shared" si="8"/>
        <v>0</v>
      </c>
    </row>
    <row r="44" spans="1:16" ht="15.75" x14ac:dyDescent="0.25">
      <c r="A44" s="16" t="s">
        <v>59</v>
      </c>
      <c r="B44" s="18">
        <v>0</v>
      </c>
      <c r="C44" s="18">
        <v>0</v>
      </c>
      <c r="D44" s="18">
        <f>SUM(E44:P44)</f>
        <v>0</v>
      </c>
      <c r="E44" s="18">
        <v>0</v>
      </c>
      <c r="F44" s="17">
        <v>0</v>
      </c>
      <c r="G44" s="17">
        <v>0</v>
      </c>
      <c r="H44" s="17">
        <v>0</v>
      </c>
      <c r="I44" s="17">
        <v>0</v>
      </c>
      <c r="J44" s="17">
        <v>0</v>
      </c>
      <c r="K44" s="17">
        <v>0</v>
      </c>
      <c r="L44" s="17"/>
      <c r="M44" s="17"/>
      <c r="N44" s="17"/>
      <c r="O44" s="17"/>
      <c r="P44" s="17"/>
    </row>
    <row r="45" spans="1:16" ht="15.75" x14ac:dyDescent="0.25">
      <c r="A45" s="16" t="s">
        <v>60</v>
      </c>
      <c r="B45" s="18">
        <v>0</v>
      </c>
      <c r="C45" s="18">
        <v>0</v>
      </c>
      <c r="D45" s="18">
        <f t="shared" ref="D45:D50" si="9">SUM(E45:P45)</f>
        <v>0</v>
      </c>
      <c r="E45" s="18"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/>
      <c r="M45" s="17"/>
      <c r="N45" s="17"/>
      <c r="O45" s="17"/>
      <c r="P45" s="17"/>
    </row>
    <row r="46" spans="1:16" ht="15.75" x14ac:dyDescent="0.25">
      <c r="A46" s="16" t="s">
        <v>61</v>
      </c>
      <c r="B46" s="18">
        <v>0</v>
      </c>
      <c r="C46" s="18">
        <v>0</v>
      </c>
      <c r="D46" s="18">
        <f t="shared" si="9"/>
        <v>0</v>
      </c>
      <c r="E46" s="18">
        <v>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/>
      <c r="M46" s="17"/>
      <c r="N46" s="17"/>
      <c r="O46" s="17"/>
      <c r="P46" s="17"/>
    </row>
    <row r="47" spans="1:16" ht="15.75" x14ac:dyDescent="0.25">
      <c r="A47" s="16" t="s">
        <v>62</v>
      </c>
      <c r="B47" s="18">
        <v>0</v>
      </c>
      <c r="C47" s="18">
        <v>0</v>
      </c>
      <c r="D47" s="18">
        <f t="shared" si="9"/>
        <v>0</v>
      </c>
      <c r="E47" s="18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/>
      <c r="M47" s="17"/>
      <c r="N47" s="17"/>
      <c r="O47" s="17"/>
      <c r="P47" s="17"/>
    </row>
    <row r="48" spans="1:16" ht="15.75" x14ac:dyDescent="0.25">
      <c r="A48" s="16" t="s">
        <v>63</v>
      </c>
      <c r="B48" s="18">
        <v>0</v>
      </c>
      <c r="C48" s="18">
        <v>0</v>
      </c>
      <c r="D48" s="18">
        <f t="shared" si="9"/>
        <v>0</v>
      </c>
      <c r="E48" s="18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7"/>
      <c r="M48" s="17"/>
      <c r="N48" s="17"/>
      <c r="O48" s="17"/>
      <c r="P48" s="17"/>
    </row>
    <row r="49" spans="1:16" ht="15.75" x14ac:dyDescent="0.25">
      <c r="A49" s="16" t="s">
        <v>64</v>
      </c>
      <c r="B49" s="18">
        <v>0</v>
      </c>
      <c r="C49" s="18">
        <v>0</v>
      </c>
      <c r="D49" s="18">
        <f t="shared" si="9"/>
        <v>0</v>
      </c>
      <c r="E49" s="18">
        <v>0</v>
      </c>
      <c r="F49" s="17">
        <v>0</v>
      </c>
      <c r="G49" s="17">
        <v>0</v>
      </c>
      <c r="H49" s="17">
        <v>0</v>
      </c>
      <c r="I49" s="17">
        <v>0</v>
      </c>
      <c r="J49" s="17">
        <v>0</v>
      </c>
      <c r="K49" s="17">
        <v>0</v>
      </c>
      <c r="L49" s="17"/>
      <c r="M49" s="17"/>
      <c r="N49" s="17"/>
      <c r="O49" s="17"/>
      <c r="P49" s="17"/>
    </row>
    <row r="50" spans="1:16" ht="15.75" x14ac:dyDescent="0.25">
      <c r="A50" s="16" t="s">
        <v>65</v>
      </c>
      <c r="B50" s="18">
        <v>0</v>
      </c>
      <c r="C50" s="18">
        <v>0</v>
      </c>
      <c r="D50" s="18">
        <f t="shared" si="9"/>
        <v>0</v>
      </c>
      <c r="E50" s="18">
        <v>0</v>
      </c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17"/>
      <c r="M50" s="17"/>
      <c r="N50" s="17"/>
      <c r="O50" s="17"/>
      <c r="P50" s="17"/>
    </row>
    <row r="51" spans="1:16" ht="15.75" x14ac:dyDescent="0.25">
      <c r="A51" s="19" t="s">
        <v>66</v>
      </c>
      <c r="B51" s="14">
        <f>SUM(B52:B60)</f>
        <v>7333762</v>
      </c>
      <c r="C51" s="14">
        <f>SUM(C52:C60)</f>
        <v>7333762</v>
      </c>
      <c r="D51" s="14">
        <f t="shared" ref="D51:K51" si="10">SUM(D52:D60)</f>
        <v>630729</v>
      </c>
      <c r="E51" s="14">
        <f t="shared" si="10"/>
        <v>0</v>
      </c>
      <c r="F51" s="14">
        <f t="shared" si="10"/>
        <v>0</v>
      </c>
      <c r="G51" s="14">
        <f>SUM(G52:G60)</f>
        <v>74694</v>
      </c>
      <c r="H51" s="14">
        <f t="shared" si="10"/>
        <v>0</v>
      </c>
      <c r="I51" s="14">
        <f t="shared" si="10"/>
        <v>0</v>
      </c>
      <c r="J51" s="14">
        <f t="shared" si="10"/>
        <v>556035</v>
      </c>
      <c r="K51" s="14">
        <f t="shared" si="10"/>
        <v>0</v>
      </c>
      <c r="L51" s="14">
        <f>SUM(L52:L60)</f>
        <v>0</v>
      </c>
      <c r="M51" s="14">
        <f>SUM(M52:M60)</f>
        <v>0</v>
      </c>
      <c r="N51" s="14">
        <f>SUM(N52:N60)</f>
        <v>0</v>
      </c>
      <c r="O51" s="14">
        <f>SUM(O52:O60)</f>
        <v>0</v>
      </c>
      <c r="P51" s="14">
        <f>SUM(P52:P60)</f>
        <v>0</v>
      </c>
    </row>
    <row r="52" spans="1:16" ht="15.75" x14ac:dyDescent="0.25">
      <c r="A52" s="16" t="s">
        <v>67</v>
      </c>
      <c r="B52" s="17">
        <v>2300000</v>
      </c>
      <c r="C52" s="17">
        <v>2300000</v>
      </c>
      <c r="D52" s="17">
        <f>SUM(E52:P52)</f>
        <v>190924</v>
      </c>
      <c r="E52" s="17">
        <v>0</v>
      </c>
      <c r="F52" s="17">
        <v>0</v>
      </c>
      <c r="G52" s="17">
        <v>74694</v>
      </c>
      <c r="H52" s="17">
        <v>0</v>
      </c>
      <c r="I52" s="17">
        <v>0</v>
      </c>
      <c r="J52" s="17">
        <v>116230</v>
      </c>
      <c r="K52" s="17">
        <v>0</v>
      </c>
      <c r="L52" s="17"/>
      <c r="M52" s="17"/>
      <c r="N52" s="17"/>
      <c r="O52" s="17"/>
      <c r="P52" s="17"/>
    </row>
    <row r="53" spans="1:16" ht="15.75" x14ac:dyDescent="0.25">
      <c r="A53" s="16" t="s">
        <v>68</v>
      </c>
      <c r="B53" s="17">
        <v>1000000</v>
      </c>
      <c r="C53" s="17">
        <v>1000000</v>
      </c>
      <c r="D53" s="17">
        <f t="shared" ref="D53:D60" si="11">SUM(E53:P53)</f>
        <v>439805</v>
      </c>
      <c r="E53" s="17">
        <v>0</v>
      </c>
      <c r="F53" s="17">
        <v>0</v>
      </c>
      <c r="G53" s="17">
        <v>0</v>
      </c>
      <c r="H53" s="17">
        <v>0</v>
      </c>
      <c r="I53" s="17">
        <v>0</v>
      </c>
      <c r="J53" s="17">
        <v>439805</v>
      </c>
      <c r="K53" s="17">
        <v>0</v>
      </c>
      <c r="L53" s="17"/>
      <c r="M53" s="17"/>
      <c r="N53" s="17"/>
      <c r="O53" s="17"/>
      <c r="P53" s="17"/>
    </row>
    <row r="54" spans="1:16" ht="15.75" x14ac:dyDescent="0.25">
      <c r="A54" s="16" t="s">
        <v>69</v>
      </c>
      <c r="B54" s="17">
        <v>800000</v>
      </c>
      <c r="C54" s="17">
        <v>800000</v>
      </c>
      <c r="D54" s="17">
        <f t="shared" si="11"/>
        <v>0</v>
      </c>
      <c r="E54" s="17">
        <v>0</v>
      </c>
      <c r="F54" s="17">
        <v>0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7"/>
      <c r="M54" s="17"/>
      <c r="N54" s="17"/>
      <c r="O54" s="17"/>
      <c r="P54" s="17"/>
    </row>
    <row r="55" spans="1:16" ht="15.75" x14ac:dyDescent="0.25">
      <c r="A55" s="16" t="s">
        <v>70</v>
      </c>
      <c r="B55" s="17">
        <v>300000</v>
      </c>
      <c r="C55" s="17">
        <v>300000</v>
      </c>
      <c r="D55" s="17">
        <f t="shared" si="11"/>
        <v>0</v>
      </c>
      <c r="E55" s="17">
        <v>0</v>
      </c>
      <c r="F55" s="17">
        <v>0</v>
      </c>
      <c r="G55" s="17">
        <v>0</v>
      </c>
      <c r="H55" s="17">
        <v>0</v>
      </c>
      <c r="I55" s="17">
        <v>0</v>
      </c>
      <c r="J55" s="17">
        <v>0</v>
      </c>
      <c r="K55" s="17">
        <v>0</v>
      </c>
      <c r="L55" s="17"/>
      <c r="M55" s="17"/>
      <c r="N55" s="17"/>
      <c r="O55" s="17"/>
      <c r="P55" s="17"/>
    </row>
    <row r="56" spans="1:16" ht="15.75" x14ac:dyDescent="0.25">
      <c r="A56" s="16" t="s">
        <v>71</v>
      </c>
      <c r="B56" s="17">
        <v>1633762</v>
      </c>
      <c r="C56" s="17">
        <v>1633762</v>
      </c>
      <c r="D56" s="17">
        <f t="shared" si="11"/>
        <v>0</v>
      </c>
      <c r="E56" s="17">
        <v>0</v>
      </c>
      <c r="F56" s="17">
        <v>0</v>
      </c>
      <c r="G56" s="17">
        <v>0</v>
      </c>
      <c r="H56" s="17">
        <v>0</v>
      </c>
      <c r="I56" s="17">
        <v>0</v>
      </c>
      <c r="J56" s="17">
        <v>0</v>
      </c>
      <c r="K56" s="17">
        <v>0</v>
      </c>
      <c r="L56" s="17"/>
      <c r="M56" s="17"/>
      <c r="N56" s="17"/>
      <c r="O56" s="17"/>
      <c r="P56" s="17"/>
    </row>
    <row r="57" spans="1:16" ht="15.75" x14ac:dyDescent="0.25">
      <c r="A57" s="16" t="s">
        <v>72</v>
      </c>
      <c r="B57" s="17">
        <v>300000</v>
      </c>
      <c r="C57" s="17">
        <v>300000</v>
      </c>
      <c r="D57" s="17">
        <f t="shared" si="11"/>
        <v>0</v>
      </c>
      <c r="E57" s="17">
        <v>0</v>
      </c>
      <c r="F57" s="17"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/>
      <c r="M57" s="17"/>
      <c r="N57" s="17"/>
      <c r="O57" s="17"/>
      <c r="P57" s="17"/>
    </row>
    <row r="58" spans="1:16" ht="15.75" x14ac:dyDescent="0.25">
      <c r="A58" s="16" t="s">
        <v>73</v>
      </c>
      <c r="B58" s="18">
        <v>0</v>
      </c>
      <c r="C58" s="18">
        <v>0</v>
      </c>
      <c r="D58" s="17">
        <f t="shared" si="11"/>
        <v>0</v>
      </c>
      <c r="E58" s="17">
        <v>0</v>
      </c>
      <c r="F58" s="17">
        <v>0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/>
      <c r="M58" s="17"/>
      <c r="N58" s="17"/>
      <c r="O58" s="17"/>
      <c r="P58" s="17"/>
    </row>
    <row r="59" spans="1:16" ht="15.75" x14ac:dyDescent="0.25">
      <c r="A59" s="16" t="s">
        <v>74</v>
      </c>
      <c r="B59" s="17">
        <v>1000000</v>
      </c>
      <c r="C59" s="17">
        <v>1000000</v>
      </c>
      <c r="D59" s="17">
        <f t="shared" si="11"/>
        <v>0</v>
      </c>
      <c r="E59" s="17">
        <v>0</v>
      </c>
      <c r="F59" s="17">
        <v>0</v>
      </c>
      <c r="G59" s="17">
        <v>0</v>
      </c>
      <c r="H59" s="17">
        <v>0</v>
      </c>
      <c r="I59" s="17">
        <v>0</v>
      </c>
      <c r="J59" s="17">
        <v>0</v>
      </c>
      <c r="K59" s="17">
        <v>0</v>
      </c>
      <c r="L59" s="17"/>
      <c r="M59" s="17"/>
      <c r="N59" s="17"/>
      <c r="O59" s="17"/>
      <c r="P59" s="17"/>
    </row>
    <row r="60" spans="1:16" ht="15.75" x14ac:dyDescent="0.25">
      <c r="A60" s="16" t="s">
        <v>75</v>
      </c>
      <c r="B60" s="18">
        <v>0</v>
      </c>
      <c r="C60" s="18">
        <v>0</v>
      </c>
      <c r="D60" s="17">
        <f t="shared" si="11"/>
        <v>0</v>
      </c>
      <c r="E60" s="17">
        <v>0</v>
      </c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/>
      <c r="M60" s="17"/>
      <c r="N60" s="17"/>
      <c r="O60" s="17"/>
      <c r="P60" s="17"/>
    </row>
    <row r="61" spans="1:16" ht="15.75" x14ac:dyDescent="0.25">
      <c r="A61" s="19" t="s">
        <v>76</v>
      </c>
      <c r="B61" s="14">
        <f>SUM(B62:B65)</f>
        <v>0</v>
      </c>
      <c r="C61" s="14">
        <f>SUM(C62:C65)</f>
        <v>0</v>
      </c>
      <c r="D61" s="20">
        <f t="shared" ref="D61:P61" si="12">SUM(D62:D65)</f>
        <v>0</v>
      </c>
      <c r="E61" s="20">
        <f t="shared" si="12"/>
        <v>0</v>
      </c>
      <c r="F61" s="14">
        <f t="shared" si="12"/>
        <v>0</v>
      </c>
      <c r="G61" s="14">
        <f t="shared" si="12"/>
        <v>0</v>
      </c>
      <c r="H61" s="14">
        <f t="shared" si="12"/>
        <v>0</v>
      </c>
      <c r="I61" s="14">
        <f t="shared" si="12"/>
        <v>0</v>
      </c>
      <c r="J61" s="14">
        <f t="shared" si="12"/>
        <v>0</v>
      </c>
      <c r="K61" s="14">
        <f t="shared" si="12"/>
        <v>0</v>
      </c>
      <c r="L61" s="14">
        <f t="shared" si="12"/>
        <v>0</v>
      </c>
      <c r="M61" s="14">
        <f t="shared" si="12"/>
        <v>0</v>
      </c>
      <c r="N61" s="14">
        <f t="shared" si="12"/>
        <v>0</v>
      </c>
      <c r="O61" s="14">
        <f t="shared" si="12"/>
        <v>0</v>
      </c>
      <c r="P61" s="14">
        <f t="shared" si="12"/>
        <v>0</v>
      </c>
    </row>
    <row r="62" spans="1:16" ht="15.75" x14ac:dyDescent="0.25">
      <c r="A62" s="16" t="s">
        <v>77</v>
      </c>
      <c r="B62" s="17">
        <v>0</v>
      </c>
      <c r="C62" s="17">
        <v>0</v>
      </c>
      <c r="D62" s="18">
        <f>SUM(E62:P62)</f>
        <v>0</v>
      </c>
      <c r="E62" s="18">
        <v>0</v>
      </c>
      <c r="F62" s="17">
        <v>0</v>
      </c>
      <c r="G62" s="17">
        <v>0</v>
      </c>
      <c r="H62" s="17">
        <v>0</v>
      </c>
      <c r="I62" s="17">
        <v>0</v>
      </c>
      <c r="J62" s="17">
        <v>0</v>
      </c>
      <c r="K62" s="17">
        <v>0</v>
      </c>
      <c r="L62" s="17"/>
      <c r="M62" s="17"/>
      <c r="N62" s="17"/>
      <c r="O62" s="17"/>
      <c r="P62" s="17"/>
    </row>
    <row r="63" spans="1:16" ht="15.75" x14ac:dyDescent="0.25">
      <c r="A63" s="16" t="s">
        <v>78</v>
      </c>
      <c r="B63" s="18">
        <v>0</v>
      </c>
      <c r="C63" s="18">
        <v>0</v>
      </c>
      <c r="D63" s="18">
        <f t="shared" ref="D63:D65" si="13">SUM(E63:P63)</f>
        <v>0</v>
      </c>
      <c r="E63" s="18">
        <v>0</v>
      </c>
      <c r="F63" s="17">
        <v>0</v>
      </c>
      <c r="G63" s="17">
        <v>0</v>
      </c>
      <c r="H63" s="17">
        <v>0</v>
      </c>
      <c r="I63" s="17">
        <v>0</v>
      </c>
      <c r="J63" s="17">
        <v>0</v>
      </c>
      <c r="K63" s="17">
        <v>0</v>
      </c>
      <c r="L63" s="17"/>
      <c r="M63" s="17"/>
      <c r="N63" s="17"/>
      <c r="O63" s="17"/>
      <c r="P63" s="17"/>
    </row>
    <row r="64" spans="1:16" ht="15.75" x14ac:dyDescent="0.25">
      <c r="A64" s="16" t="s">
        <v>79</v>
      </c>
      <c r="B64" s="18">
        <v>0</v>
      </c>
      <c r="C64" s="18">
        <v>0</v>
      </c>
      <c r="D64" s="18">
        <f t="shared" si="13"/>
        <v>0</v>
      </c>
      <c r="E64" s="18">
        <v>0</v>
      </c>
      <c r="F64" s="17">
        <v>0</v>
      </c>
      <c r="G64" s="17">
        <v>0</v>
      </c>
      <c r="H64" s="17">
        <v>0</v>
      </c>
      <c r="I64" s="17">
        <v>0</v>
      </c>
      <c r="J64" s="17">
        <v>0</v>
      </c>
      <c r="K64" s="17">
        <v>0</v>
      </c>
      <c r="L64" s="17"/>
      <c r="M64" s="17"/>
      <c r="N64" s="17"/>
      <c r="O64" s="17"/>
      <c r="P64" s="17"/>
    </row>
    <row r="65" spans="1:23" ht="31.5" x14ac:dyDescent="0.25">
      <c r="A65" s="16" t="s">
        <v>80</v>
      </c>
      <c r="B65" s="18">
        <v>0</v>
      </c>
      <c r="C65" s="18">
        <v>0</v>
      </c>
      <c r="D65" s="18">
        <f t="shared" si="13"/>
        <v>0</v>
      </c>
      <c r="E65" s="18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/>
      <c r="M65" s="17"/>
      <c r="N65" s="17"/>
      <c r="O65" s="17"/>
      <c r="P65" s="17"/>
    </row>
    <row r="66" spans="1:23" ht="15.75" x14ac:dyDescent="0.25">
      <c r="A66" s="19" t="s">
        <v>81</v>
      </c>
      <c r="B66" s="20">
        <f>SUM(B67:B68)</f>
        <v>0</v>
      </c>
      <c r="C66" s="20">
        <f>SUM(C67:C68)</f>
        <v>0</v>
      </c>
      <c r="D66" s="20">
        <f t="shared" ref="D66:K66" si="14">SUM(D67:D68)</f>
        <v>0</v>
      </c>
      <c r="E66" s="20">
        <f t="shared" si="14"/>
        <v>0</v>
      </c>
      <c r="F66" s="14">
        <f t="shared" si="14"/>
        <v>0</v>
      </c>
      <c r="G66" s="14">
        <f t="shared" si="14"/>
        <v>0</v>
      </c>
      <c r="H66" s="14">
        <f t="shared" si="14"/>
        <v>0</v>
      </c>
      <c r="I66" s="14">
        <f t="shared" si="14"/>
        <v>0</v>
      </c>
      <c r="J66" s="14">
        <f t="shared" si="14"/>
        <v>0</v>
      </c>
      <c r="K66" s="14">
        <f t="shared" si="14"/>
        <v>0</v>
      </c>
      <c r="L66" s="14">
        <f>SUM(L67:L68)</f>
        <v>0</v>
      </c>
      <c r="M66" s="14">
        <f>SUM(M67:M68)</f>
        <v>0</v>
      </c>
      <c r="N66" s="14">
        <f>SUM(N67:N68)</f>
        <v>0</v>
      </c>
      <c r="O66" s="14">
        <f>SUM(O67:O68)</f>
        <v>0</v>
      </c>
      <c r="P66" s="14">
        <f>SUM(P67:P68)</f>
        <v>0</v>
      </c>
    </row>
    <row r="67" spans="1:23" ht="15.75" x14ac:dyDescent="0.25">
      <c r="A67" s="16" t="s">
        <v>82</v>
      </c>
      <c r="B67" s="18">
        <v>0</v>
      </c>
      <c r="C67" s="18">
        <v>0</v>
      </c>
      <c r="D67" s="18">
        <f>SUM(E67:P67)</f>
        <v>0</v>
      </c>
      <c r="E67" s="18">
        <v>0</v>
      </c>
      <c r="F67" s="17">
        <v>0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17"/>
      <c r="M67" s="17"/>
      <c r="N67" s="17"/>
      <c r="O67" s="17"/>
      <c r="P67" s="17"/>
    </row>
    <row r="68" spans="1:23" ht="15.75" x14ac:dyDescent="0.25">
      <c r="A68" s="16" t="s">
        <v>83</v>
      </c>
      <c r="B68" s="18">
        <v>0</v>
      </c>
      <c r="C68" s="18">
        <v>0</v>
      </c>
      <c r="D68" s="18">
        <f>SUM(E68:P68)</f>
        <v>0</v>
      </c>
      <c r="E68" s="18">
        <v>0</v>
      </c>
      <c r="F68" s="17">
        <v>0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  <c r="L68" s="17"/>
      <c r="M68" s="17"/>
      <c r="N68" s="17"/>
      <c r="O68" s="17"/>
      <c r="P68" s="17"/>
    </row>
    <row r="69" spans="1:23" ht="15.75" x14ac:dyDescent="0.25">
      <c r="A69" s="19" t="s">
        <v>84</v>
      </c>
      <c r="B69" s="20">
        <f>SUM(B70:B72)</f>
        <v>0</v>
      </c>
      <c r="C69" s="20">
        <f>SUM(C70:C72)</f>
        <v>0</v>
      </c>
      <c r="D69" s="20">
        <f t="shared" ref="D69:P69" si="15">SUM(D70:D72)</f>
        <v>0</v>
      </c>
      <c r="E69" s="20">
        <f t="shared" si="15"/>
        <v>0</v>
      </c>
      <c r="F69" s="20">
        <f t="shared" si="15"/>
        <v>0</v>
      </c>
      <c r="G69" s="20">
        <f>SUM(G70:G72)</f>
        <v>0</v>
      </c>
      <c r="H69" s="20">
        <f t="shared" si="15"/>
        <v>0</v>
      </c>
      <c r="I69" s="20">
        <f t="shared" si="15"/>
        <v>0</v>
      </c>
      <c r="J69" s="20">
        <f t="shared" si="15"/>
        <v>0</v>
      </c>
      <c r="K69" s="20">
        <f t="shared" si="15"/>
        <v>0</v>
      </c>
      <c r="L69" s="20">
        <f t="shared" si="15"/>
        <v>0</v>
      </c>
      <c r="M69" s="20">
        <f t="shared" si="15"/>
        <v>0</v>
      </c>
      <c r="N69" s="20">
        <f t="shared" si="15"/>
        <v>0</v>
      </c>
      <c r="O69" s="20">
        <f t="shared" si="15"/>
        <v>0</v>
      </c>
      <c r="P69" s="20">
        <f t="shared" si="15"/>
        <v>0</v>
      </c>
    </row>
    <row r="70" spans="1:23" ht="15.75" x14ac:dyDescent="0.25">
      <c r="A70" s="16" t="s">
        <v>85</v>
      </c>
      <c r="B70" s="18">
        <v>0</v>
      </c>
      <c r="C70" s="18">
        <v>0</v>
      </c>
      <c r="D70" s="18">
        <f>SUM(E70:P70)</f>
        <v>0</v>
      </c>
      <c r="E70" s="18">
        <v>0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/>
      <c r="M70" s="18"/>
      <c r="N70" s="18"/>
      <c r="O70" s="18"/>
      <c r="P70" s="18"/>
    </row>
    <row r="71" spans="1:23" ht="15.75" x14ac:dyDescent="0.25">
      <c r="A71" s="16" t="s">
        <v>86</v>
      </c>
      <c r="B71" s="18">
        <v>0</v>
      </c>
      <c r="C71" s="18">
        <v>0</v>
      </c>
      <c r="D71" s="18">
        <f t="shared" ref="D71:D72" si="16">SUM(E71:P71)</f>
        <v>0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/>
      <c r="M71" s="18"/>
      <c r="N71" s="18"/>
      <c r="O71" s="18"/>
      <c r="P71" s="18"/>
    </row>
    <row r="72" spans="1:23" ht="15.75" x14ac:dyDescent="0.25">
      <c r="A72" s="21" t="s">
        <v>87</v>
      </c>
      <c r="B72" s="22">
        <v>0</v>
      </c>
      <c r="C72" s="22">
        <v>0</v>
      </c>
      <c r="D72" s="18">
        <f t="shared" si="16"/>
        <v>0</v>
      </c>
      <c r="E72" s="22">
        <v>0</v>
      </c>
      <c r="F72" s="22">
        <v>0</v>
      </c>
      <c r="G72" s="22">
        <v>0</v>
      </c>
      <c r="H72" s="22">
        <v>0</v>
      </c>
      <c r="I72" s="22">
        <v>0</v>
      </c>
      <c r="J72" s="18">
        <v>0</v>
      </c>
      <c r="K72" s="18">
        <v>0</v>
      </c>
      <c r="L72" s="18"/>
      <c r="M72" s="18"/>
      <c r="N72" s="18"/>
      <c r="O72" s="18"/>
      <c r="P72" s="18"/>
    </row>
    <row r="73" spans="1:23" ht="20.25" customHeight="1" x14ac:dyDescent="0.25">
      <c r="A73" s="23" t="s">
        <v>88</v>
      </c>
      <c r="B73" s="24">
        <f>SUM(B9+B15+B25+B35+B43+B51+B61+B66+B69)</f>
        <v>597063479</v>
      </c>
      <c r="C73" s="24">
        <f>SUM(C9+C15+C25+C35+C43+C51+C61+C66+C69)</f>
        <v>597063479</v>
      </c>
      <c r="D73" s="24">
        <f t="shared" ref="D73:P73" si="17">SUM(D9+D15+D25+D35+D43+D51+D66+D70)</f>
        <v>325066835.89999998</v>
      </c>
      <c r="E73" s="24">
        <f t="shared" si="17"/>
        <v>24057105.68</v>
      </c>
      <c r="F73" s="24">
        <f t="shared" si="17"/>
        <v>62131079.700000003</v>
      </c>
      <c r="G73" s="24">
        <f t="shared" si="17"/>
        <v>43817187.769999996</v>
      </c>
      <c r="H73" s="24">
        <f t="shared" si="17"/>
        <v>57848886.950000003</v>
      </c>
      <c r="I73" s="24">
        <f t="shared" si="17"/>
        <v>28030660.73</v>
      </c>
      <c r="J73" s="24">
        <f t="shared" si="17"/>
        <v>63673674.610000007</v>
      </c>
      <c r="K73" s="24">
        <f t="shared" si="17"/>
        <v>45508240.460000001</v>
      </c>
      <c r="L73" s="24">
        <f t="shared" si="17"/>
        <v>0</v>
      </c>
      <c r="M73" s="24">
        <f t="shared" si="17"/>
        <v>0</v>
      </c>
      <c r="N73" s="24">
        <f t="shared" si="17"/>
        <v>0</v>
      </c>
      <c r="O73" s="24">
        <f t="shared" si="17"/>
        <v>0</v>
      </c>
      <c r="P73" s="24">
        <f t="shared" si="17"/>
        <v>0</v>
      </c>
    </row>
    <row r="74" spans="1:23" ht="15.75" x14ac:dyDescent="0.25">
      <c r="A74" s="25" t="s">
        <v>89</v>
      </c>
      <c r="B74" s="26">
        <v>0</v>
      </c>
      <c r="C74" s="26">
        <v>0</v>
      </c>
      <c r="D74" s="26">
        <f t="shared" ref="D74:G74" si="18">SUM(D75+D78+D81)</f>
        <v>0</v>
      </c>
      <c r="E74" s="26">
        <f t="shared" si="18"/>
        <v>0</v>
      </c>
      <c r="F74" s="26">
        <f t="shared" si="18"/>
        <v>0</v>
      </c>
      <c r="G74" s="26">
        <f t="shared" si="18"/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</row>
    <row r="75" spans="1:23" ht="15.75" x14ac:dyDescent="0.25">
      <c r="A75" s="27" t="s">
        <v>90</v>
      </c>
      <c r="B75" s="28">
        <v>0</v>
      </c>
      <c r="C75" s="28">
        <f>SUM(C76:C77)</f>
        <v>0</v>
      </c>
      <c r="D75" s="28">
        <f t="shared" ref="D75:G75" si="19">SUM(D76:D77)</f>
        <v>0</v>
      </c>
      <c r="E75" s="28">
        <f t="shared" si="19"/>
        <v>0</v>
      </c>
      <c r="F75" s="14">
        <f t="shared" si="19"/>
        <v>0</v>
      </c>
      <c r="G75" s="14">
        <f t="shared" si="19"/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/>
      <c r="R75" s="14"/>
      <c r="S75" s="14"/>
      <c r="T75" s="14"/>
      <c r="U75" s="14"/>
      <c r="V75" s="14"/>
      <c r="W75" s="14"/>
    </row>
    <row r="76" spans="1:23" ht="15.75" x14ac:dyDescent="0.25">
      <c r="A76" s="16" t="s">
        <v>91</v>
      </c>
      <c r="B76" s="18">
        <v>0</v>
      </c>
      <c r="C76" s="18">
        <v>0</v>
      </c>
      <c r="D76" s="18">
        <f t="shared" ref="D76:E77" si="20">SUM(E76:P76)</f>
        <v>0</v>
      </c>
      <c r="E76" s="18">
        <f t="shared" si="20"/>
        <v>0</v>
      </c>
      <c r="F76" s="17">
        <v>0</v>
      </c>
      <c r="G76" s="17">
        <v>0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17">
        <v>0</v>
      </c>
      <c r="O76" s="17">
        <v>0</v>
      </c>
      <c r="P76" s="17">
        <v>0</v>
      </c>
    </row>
    <row r="77" spans="1:23" ht="15.75" x14ac:dyDescent="0.25">
      <c r="A77" s="16" t="s">
        <v>92</v>
      </c>
      <c r="B77" s="18">
        <v>0</v>
      </c>
      <c r="C77" s="18">
        <v>0</v>
      </c>
      <c r="D77" s="18">
        <f t="shared" si="20"/>
        <v>0</v>
      </c>
      <c r="E77" s="18">
        <f t="shared" si="20"/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7">
        <v>0</v>
      </c>
    </row>
    <row r="78" spans="1:23" ht="15.75" x14ac:dyDescent="0.25">
      <c r="A78" s="19" t="s">
        <v>93</v>
      </c>
      <c r="B78" s="20">
        <v>0</v>
      </c>
      <c r="C78" s="20">
        <f>SUM(C79:C80)</f>
        <v>0</v>
      </c>
      <c r="D78" s="20">
        <f>SUM(D79:D80)</f>
        <v>0</v>
      </c>
      <c r="E78" s="20">
        <f t="shared" ref="E78:P78" si="21">SUM(E79:E80)</f>
        <v>0</v>
      </c>
      <c r="F78" s="14">
        <f t="shared" si="21"/>
        <v>0</v>
      </c>
      <c r="G78" s="14">
        <f t="shared" si="21"/>
        <v>0</v>
      </c>
      <c r="H78" s="14">
        <f t="shared" si="21"/>
        <v>0</v>
      </c>
      <c r="I78" s="14">
        <f t="shared" si="21"/>
        <v>0</v>
      </c>
      <c r="J78" s="14">
        <f t="shared" si="21"/>
        <v>0</v>
      </c>
      <c r="K78" s="14">
        <f t="shared" si="21"/>
        <v>0</v>
      </c>
      <c r="L78" s="14">
        <f t="shared" si="21"/>
        <v>0</v>
      </c>
      <c r="M78" s="14">
        <f t="shared" si="21"/>
        <v>0</v>
      </c>
      <c r="N78" s="14">
        <f t="shared" si="21"/>
        <v>0</v>
      </c>
      <c r="O78" s="14">
        <f t="shared" si="21"/>
        <v>0</v>
      </c>
      <c r="P78" s="14">
        <f t="shared" si="21"/>
        <v>0</v>
      </c>
    </row>
    <row r="79" spans="1:23" ht="15.75" x14ac:dyDescent="0.25">
      <c r="A79" s="16" t="s">
        <v>94</v>
      </c>
      <c r="B79" s="18">
        <v>0</v>
      </c>
      <c r="C79" s="18">
        <v>0</v>
      </c>
      <c r="D79" s="18">
        <f t="shared" ref="D79:D80" si="22">SUM(E79:P79)</f>
        <v>0</v>
      </c>
      <c r="E79" s="18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17">
        <v>0</v>
      </c>
    </row>
    <row r="80" spans="1:23" ht="15.75" x14ac:dyDescent="0.25">
      <c r="A80" s="16" t="s">
        <v>95</v>
      </c>
      <c r="B80" s="18">
        <v>0</v>
      </c>
      <c r="C80" s="18">
        <v>0</v>
      </c>
      <c r="D80" s="18">
        <f t="shared" si="22"/>
        <v>0</v>
      </c>
      <c r="E80" s="18">
        <v>0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7">
        <v>0</v>
      </c>
    </row>
    <row r="81" spans="1:16" ht="15.75" x14ac:dyDescent="0.25">
      <c r="A81" s="19" t="s">
        <v>96</v>
      </c>
      <c r="B81" s="20">
        <v>0</v>
      </c>
      <c r="C81" s="20">
        <f>SUM(C82)</f>
        <v>0</v>
      </c>
      <c r="D81" s="20">
        <f>+D82</f>
        <v>0</v>
      </c>
      <c r="E81" s="20">
        <f t="shared" ref="E81" si="23">+E82</f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</row>
    <row r="82" spans="1:16" ht="15.75" x14ac:dyDescent="0.25">
      <c r="A82" s="21" t="s">
        <v>97</v>
      </c>
      <c r="B82" s="22">
        <v>0</v>
      </c>
      <c r="C82" s="22">
        <v>0</v>
      </c>
      <c r="D82" s="22">
        <f t="shared" ref="D82" si="24">SUM(E82:P82)</f>
        <v>0</v>
      </c>
      <c r="E82" s="22">
        <v>0</v>
      </c>
      <c r="F82" s="22">
        <v>0</v>
      </c>
      <c r="G82" s="22">
        <v>0</v>
      </c>
      <c r="H82" s="22">
        <v>0</v>
      </c>
      <c r="I82" s="22">
        <v>0</v>
      </c>
      <c r="J82" s="22">
        <v>0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7">
        <v>0</v>
      </c>
    </row>
    <row r="83" spans="1:16" ht="15.75" x14ac:dyDescent="0.25">
      <c r="A83" s="23" t="s">
        <v>98</v>
      </c>
      <c r="B83" s="29">
        <v>0</v>
      </c>
      <c r="C83" s="29">
        <v>0</v>
      </c>
      <c r="D83" s="29">
        <f>SUM(D75+D78+D81)</f>
        <v>0</v>
      </c>
      <c r="E83" s="29">
        <f t="shared" ref="E83:K83" si="25">SUM(E75+E78+E81)</f>
        <v>0</v>
      </c>
      <c r="F83" s="29">
        <f t="shared" si="25"/>
        <v>0</v>
      </c>
      <c r="G83" s="29">
        <f t="shared" si="25"/>
        <v>0</v>
      </c>
      <c r="H83" s="29">
        <f t="shared" si="25"/>
        <v>0</v>
      </c>
      <c r="I83" s="29">
        <f t="shared" si="25"/>
        <v>0</v>
      </c>
      <c r="J83" s="29">
        <f t="shared" si="25"/>
        <v>0</v>
      </c>
      <c r="K83" s="29">
        <f t="shared" si="25"/>
        <v>0</v>
      </c>
      <c r="L83" s="29">
        <f>SUM(L75+L78+L81)</f>
        <v>0</v>
      </c>
      <c r="M83" s="29">
        <f>SUM(M75+M78+M81)</f>
        <v>0</v>
      </c>
      <c r="N83" s="29">
        <f>SUM(N75+N78+N81)</f>
        <v>0</v>
      </c>
      <c r="O83" s="29">
        <f>SUM(O75+O78+O81)</f>
        <v>0</v>
      </c>
      <c r="P83" s="29">
        <f>SUM(P75+P78+P81)</f>
        <v>0</v>
      </c>
    </row>
    <row r="84" spans="1:16" ht="19.5" customHeight="1" x14ac:dyDescent="0.25">
      <c r="A84" s="30" t="s">
        <v>99</v>
      </c>
      <c r="B84" s="31">
        <f>SUM(B73:B83)</f>
        <v>597063479</v>
      </c>
      <c r="C84" s="31">
        <f>SUM(C73:C83)</f>
        <v>597063479</v>
      </c>
      <c r="D84" s="31">
        <f>SUM(D73+D83)</f>
        <v>325066835.89999998</v>
      </c>
      <c r="E84" s="31">
        <f t="shared" ref="E84:P84" si="26">SUM(E73+E83)</f>
        <v>24057105.68</v>
      </c>
      <c r="F84" s="31">
        <f t="shared" si="26"/>
        <v>62131079.700000003</v>
      </c>
      <c r="G84" s="31">
        <f t="shared" si="26"/>
        <v>43817187.769999996</v>
      </c>
      <c r="H84" s="31">
        <f t="shared" si="26"/>
        <v>57848886.950000003</v>
      </c>
      <c r="I84" s="31">
        <f t="shared" si="26"/>
        <v>28030660.73</v>
      </c>
      <c r="J84" s="31">
        <f t="shared" si="26"/>
        <v>63673674.610000007</v>
      </c>
      <c r="K84" s="31">
        <f t="shared" si="26"/>
        <v>45508240.460000001</v>
      </c>
      <c r="L84" s="31">
        <f t="shared" si="26"/>
        <v>0</v>
      </c>
      <c r="M84" s="31">
        <f t="shared" si="26"/>
        <v>0</v>
      </c>
      <c r="N84" s="31">
        <f t="shared" si="26"/>
        <v>0</v>
      </c>
      <c r="O84" s="31">
        <f t="shared" si="26"/>
        <v>0</v>
      </c>
      <c r="P84" s="31">
        <f t="shared" si="26"/>
        <v>0</v>
      </c>
    </row>
    <row r="85" spans="1:16" x14ac:dyDescent="0.25">
      <c r="A85" t="s">
        <v>110</v>
      </c>
      <c r="B85" s="42"/>
      <c r="C85" s="42"/>
    </row>
    <row r="86" spans="1:16" x14ac:dyDescent="0.25">
      <c r="A86" t="s">
        <v>141</v>
      </c>
      <c r="B86" s="43"/>
      <c r="C86" s="43"/>
      <c r="D86" s="32"/>
    </row>
    <row r="87" spans="1:16" x14ac:dyDescent="0.25">
      <c r="A87" t="s">
        <v>142</v>
      </c>
      <c r="B87" s="42"/>
      <c r="C87" s="42"/>
      <c r="D87" s="33"/>
    </row>
    <row r="88" spans="1:16" ht="28.5" customHeight="1" x14ac:dyDescent="0.3">
      <c r="A88" s="41" t="s">
        <v>100</v>
      </c>
      <c r="B88" s="42"/>
      <c r="C88" s="42"/>
      <c r="D88" s="33"/>
    </row>
    <row r="89" spans="1:16" x14ac:dyDescent="0.25">
      <c r="A89" s="35" t="s">
        <v>111</v>
      </c>
      <c r="B89" s="43"/>
      <c r="C89" s="43"/>
      <c r="D89" s="32"/>
    </row>
    <row r="90" spans="1:16" ht="30" x14ac:dyDescent="0.25">
      <c r="A90" s="34" t="s">
        <v>112</v>
      </c>
      <c r="B90" s="42"/>
      <c r="C90" s="42"/>
      <c r="D90" s="34"/>
    </row>
    <row r="91" spans="1:16" x14ac:dyDescent="0.25">
      <c r="A91" s="35" t="s">
        <v>113</v>
      </c>
      <c r="B91" s="42"/>
      <c r="C91" s="42"/>
      <c r="D91" s="33"/>
    </row>
    <row r="92" spans="1:16" x14ac:dyDescent="0.25">
      <c r="A92" s="35" t="s">
        <v>117</v>
      </c>
      <c r="B92"/>
      <c r="C92"/>
      <c r="D92" s="36"/>
    </row>
    <row r="93" spans="1:16" x14ac:dyDescent="0.25">
      <c r="A93" s="35" t="s">
        <v>118</v>
      </c>
      <c r="B93"/>
      <c r="C93"/>
      <c r="D93" s="33"/>
    </row>
    <row r="94" spans="1:16" x14ac:dyDescent="0.25">
      <c r="A94" s="35"/>
      <c r="B94"/>
      <c r="C94"/>
      <c r="D94" s="33"/>
    </row>
    <row r="95" spans="1:16" x14ac:dyDescent="0.25">
      <c r="A95" s="35"/>
      <c r="B95"/>
      <c r="C95"/>
      <c r="D95" s="33"/>
    </row>
    <row r="96" spans="1:16" x14ac:dyDescent="0.25">
      <c r="A96" s="35"/>
      <c r="B96"/>
      <c r="C96"/>
      <c r="D96" s="33"/>
    </row>
    <row r="97" spans="1:16" x14ac:dyDescent="0.25">
      <c r="A97" s="37" t="s">
        <v>143</v>
      </c>
      <c r="B97" s="37"/>
      <c r="C97" s="37"/>
      <c r="D97" s="37"/>
      <c r="E97" s="37"/>
      <c r="F97" s="37"/>
      <c r="G97" s="47" t="s">
        <v>114</v>
      </c>
      <c r="H97" s="47"/>
      <c r="I97" s="47"/>
      <c r="J97" s="47"/>
      <c r="K97" s="47"/>
      <c r="L97" s="38"/>
      <c r="M97" s="46" t="s">
        <v>102</v>
      </c>
      <c r="N97" s="46"/>
      <c r="O97" s="46"/>
      <c r="P97" s="46"/>
    </row>
    <row r="98" spans="1:16" x14ac:dyDescent="0.25">
      <c r="A98" s="37" t="s">
        <v>144</v>
      </c>
      <c r="B98" s="37"/>
      <c r="C98" s="37"/>
      <c r="D98" s="37"/>
      <c r="E98" s="37" t="s">
        <v>127</v>
      </c>
      <c r="F98" s="37"/>
      <c r="G98" s="47" t="s">
        <v>128</v>
      </c>
      <c r="H98" s="47"/>
      <c r="I98" s="47"/>
      <c r="J98" s="47"/>
      <c r="K98" s="47"/>
      <c r="L98" s="37"/>
      <c r="M98" s="47" t="s">
        <v>104</v>
      </c>
      <c r="N98" s="47"/>
      <c r="O98" s="47"/>
      <c r="P98" s="47"/>
    </row>
    <row r="99" spans="1:16" x14ac:dyDescent="0.25">
      <c r="A99" s="37" t="s">
        <v>145</v>
      </c>
      <c r="B99" s="37"/>
      <c r="C99" s="37"/>
      <c r="D99" s="37"/>
      <c r="E99" s="37" t="s">
        <v>129</v>
      </c>
      <c r="F99" s="37" t="s">
        <v>134</v>
      </c>
      <c r="G99" s="47" t="s">
        <v>135</v>
      </c>
      <c r="H99" s="47"/>
      <c r="I99" s="47"/>
      <c r="J99" s="47"/>
      <c r="K99" s="47"/>
      <c r="L99" s="37"/>
      <c r="M99" s="47" t="s">
        <v>106</v>
      </c>
      <c r="N99" s="47"/>
      <c r="O99" s="47"/>
      <c r="P99" s="47"/>
    </row>
    <row r="100" spans="1:16" x14ac:dyDescent="0.25">
      <c r="F100" s="39"/>
    </row>
    <row r="102" spans="1:16" x14ac:dyDescent="0.25">
      <c r="A102" s="46" t="s">
        <v>107</v>
      </c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38"/>
      <c r="M102" s="38"/>
    </row>
    <row r="103" spans="1:16" x14ac:dyDescent="0.25">
      <c r="A103" s="44" t="s">
        <v>108</v>
      </c>
      <c r="B103" s="44"/>
      <c r="C103" s="44"/>
      <c r="D103" s="44"/>
      <c r="E103" s="44"/>
      <c r="F103" s="44"/>
      <c r="G103" s="44"/>
      <c r="H103" s="44"/>
      <c r="I103" s="44"/>
      <c r="J103" s="44"/>
      <c r="K103" s="44"/>
      <c r="L103" s="40"/>
      <c r="M103" s="40"/>
    </row>
    <row r="104" spans="1:16" x14ac:dyDescent="0.25">
      <c r="A104" s="44" t="s">
        <v>109</v>
      </c>
      <c r="B104" s="44"/>
      <c r="C104" s="44"/>
      <c r="D104" s="44"/>
      <c r="E104" s="44"/>
      <c r="F104" s="44"/>
      <c r="G104" s="44"/>
      <c r="H104" s="44"/>
      <c r="I104" s="44"/>
      <c r="J104" s="44"/>
      <c r="K104" s="44"/>
      <c r="L104" s="40"/>
      <c r="M104" s="40"/>
    </row>
  </sheetData>
  <sheetProtection algorithmName="SHA-512" hashValue="Padj9LM36EBS+5FMZrsKFdNlsrkY3B9Bl93BpJMJI13b+T4Nq3jJvgSIrNosXce/LrM33V/nIobMn4MnoChqkg==" saltValue="QbmkTlE5YD6b+srRZeTtqw==" spinCount="100000" sheet="1" formatCells="0" formatColumns="0" formatRows="0" insertColumns="0" insertRows="0" insertHyperlinks="0" deleteColumns="0" deleteRows="0" sort="0" autoFilter="0" pivotTables="0"/>
  <mergeCells count="18">
    <mergeCell ref="M98:P98"/>
    <mergeCell ref="G97:K97"/>
    <mergeCell ref="G98:K98"/>
    <mergeCell ref="A1:K1"/>
    <mergeCell ref="A2:K2"/>
    <mergeCell ref="A3:K3"/>
    <mergeCell ref="A4:K4"/>
    <mergeCell ref="A5:K5"/>
    <mergeCell ref="B6:C6"/>
    <mergeCell ref="D6:K6"/>
    <mergeCell ref="L6:M6"/>
    <mergeCell ref="N6:O6"/>
    <mergeCell ref="M97:P97"/>
    <mergeCell ref="G99:K99"/>
    <mergeCell ref="A102:K102"/>
    <mergeCell ref="A103:K103"/>
    <mergeCell ref="A104:K104"/>
    <mergeCell ref="M99:P99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A704C-4BB8-4E9E-8BC9-9629513E7FB9}">
  <sheetPr>
    <pageSetUpPr fitToPage="1"/>
  </sheetPr>
  <dimension ref="A1:W104"/>
  <sheetViews>
    <sheetView view="pageBreakPreview" zoomScale="112" zoomScaleNormal="100" zoomScaleSheetLayoutView="112" workbookViewId="0">
      <selection sqref="A1:XFD1048576"/>
    </sheetView>
  </sheetViews>
  <sheetFormatPr baseColWidth="10" defaultColWidth="14.7109375" defaultRowHeight="15" x14ac:dyDescent="0.25"/>
  <cols>
    <col min="1" max="1" width="84.85546875" style="15" bestFit="1" customWidth="1"/>
    <col min="2" max="2" width="15.28515625" style="15" bestFit="1" customWidth="1"/>
    <col min="3" max="3" width="15.42578125" style="15" bestFit="1" customWidth="1"/>
    <col min="4" max="4" width="15.28515625" style="15" bestFit="1" customWidth="1"/>
    <col min="5" max="8" width="14.140625" style="15" bestFit="1" customWidth="1"/>
    <col min="9" max="12" width="14.140625" style="15" customWidth="1"/>
    <col min="13" max="13" width="14.5703125" style="15" hidden="1" customWidth="1"/>
    <col min="14" max="14" width="10.5703125" style="15" hidden="1" customWidth="1"/>
    <col min="15" max="15" width="14" style="15" hidden="1" customWidth="1"/>
    <col min="16" max="16" width="13" style="15" hidden="1" customWidth="1"/>
    <col min="17" max="16384" width="14.7109375" style="15"/>
  </cols>
  <sheetData>
    <row r="1" spans="1:16" s="1" customFormat="1" ht="23.25" x14ac:dyDescent="0.25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6" s="1" customFormat="1" ht="23.25" x14ac:dyDescent="0.25">
      <c r="A2" s="48" t="s">
        <v>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6" s="2" customFormat="1" ht="23.25" x14ac:dyDescent="0.25">
      <c r="A3" s="48" t="s">
        <v>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1"/>
      <c r="N3" s="1"/>
      <c r="O3" s="1"/>
      <c r="P3" s="1"/>
    </row>
    <row r="4" spans="1:16" s="2" customFormat="1" ht="23.25" x14ac:dyDescent="0.25">
      <c r="A4" s="48" t="s">
        <v>3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1"/>
      <c r="N4" s="1"/>
      <c r="O4" s="1"/>
      <c r="P4" s="1"/>
    </row>
    <row r="5" spans="1:16" s="2" customFormat="1" ht="23.25" x14ac:dyDescent="0.25">
      <c r="A5" s="49" t="s">
        <v>4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3"/>
      <c r="N5" s="3"/>
      <c r="O5" s="3"/>
      <c r="P5" s="3"/>
    </row>
    <row r="6" spans="1:16" s="6" customFormat="1" ht="21" customHeight="1" x14ac:dyDescent="0.25">
      <c r="A6" s="4"/>
      <c r="B6" s="45" t="s">
        <v>5</v>
      </c>
      <c r="C6" s="45"/>
      <c r="D6" s="45" t="s">
        <v>6</v>
      </c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5"/>
    </row>
    <row r="7" spans="1:16" s="6" customFormat="1" ht="20.25" customHeight="1" x14ac:dyDescent="0.25">
      <c r="A7" s="7" t="s">
        <v>7</v>
      </c>
      <c r="B7" s="8" t="s">
        <v>8</v>
      </c>
      <c r="C7" s="9" t="s">
        <v>9</v>
      </c>
      <c r="D7" s="8" t="s">
        <v>10</v>
      </c>
      <c r="E7" s="8" t="s">
        <v>11</v>
      </c>
      <c r="F7" s="8" t="s">
        <v>12</v>
      </c>
      <c r="G7" s="8" t="s">
        <v>13</v>
      </c>
      <c r="H7" s="8" t="s">
        <v>14</v>
      </c>
      <c r="I7" s="8" t="s">
        <v>15</v>
      </c>
      <c r="J7" s="8" t="s">
        <v>16</v>
      </c>
      <c r="K7" s="10" t="s">
        <v>17</v>
      </c>
      <c r="L7" s="10" t="s">
        <v>18</v>
      </c>
      <c r="M7" s="10" t="s">
        <v>19</v>
      </c>
      <c r="N7" s="10" t="s">
        <v>20</v>
      </c>
      <c r="O7" s="10" t="s">
        <v>21</v>
      </c>
      <c r="P7" s="10" t="s">
        <v>22</v>
      </c>
    </row>
    <row r="8" spans="1:16" s="12" customFormat="1" ht="15.75" x14ac:dyDescent="0.25">
      <c r="A8" s="11" t="s">
        <v>23</v>
      </c>
      <c r="B8" s="11"/>
      <c r="C8" s="11"/>
      <c r="D8" s="11"/>
      <c r="E8" s="11"/>
    </row>
    <row r="9" spans="1:16" ht="15.75" x14ac:dyDescent="0.25">
      <c r="A9" s="13" t="s">
        <v>24</v>
      </c>
      <c r="B9" s="14">
        <f>SUM(B10:B14)</f>
        <v>511608753</v>
      </c>
      <c r="C9" s="14">
        <f>SUM(C10:C14)</f>
        <v>511608753</v>
      </c>
      <c r="D9" s="14">
        <f>SUM(D10:D14)</f>
        <v>320386694.79000002</v>
      </c>
      <c r="E9" s="14">
        <f t="shared" ref="E9:P9" si="0">SUM(E10:E14)</f>
        <v>23353784.719999999</v>
      </c>
      <c r="F9" s="14">
        <f t="shared" si="0"/>
        <v>49202357.980000004</v>
      </c>
      <c r="G9" s="14">
        <f t="shared" si="0"/>
        <v>36953436.140000001</v>
      </c>
      <c r="H9" s="14">
        <f t="shared" si="0"/>
        <v>54789214.520000003</v>
      </c>
      <c r="I9" s="14">
        <f t="shared" si="0"/>
        <v>23341983.23</v>
      </c>
      <c r="J9" s="14">
        <f t="shared" si="0"/>
        <v>57809221.910000004</v>
      </c>
      <c r="K9" s="14">
        <f t="shared" si="0"/>
        <v>39119379.770000003</v>
      </c>
      <c r="L9" s="14">
        <f t="shared" si="0"/>
        <v>35817316.519999996</v>
      </c>
      <c r="M9" s="14">
        <f t="shared" si="0"/>
        <v>0</v>
      </c>
      <c r="N9" s="14">
        <f t="shared" si="0"/>
        <v>0</v>
      </c>
      <c r="O9" s="14">
        <f t="shared" si="0"/>
        <v>0</v>
      </c>
      <c r="P9" s="14">
        <f t="shared" si="0"/>
        <v>0</v>
      </c>
    </row>
    <row r="10" spans="1:16" ht="15.75" x14ac:dyDescent="0.25">
      <c r="A10" s="16" t="s">
        <v>25</v>
      </c>
      <c r="B10" s="17">
        <v>421261205</v>
      </c>
      <c r="C10" s="17">
        <v>420878157.26999998</v>
      </c>
      <c r="D10" s="17">
        <f>SUM(E10:P10)</f>
        <v>256846591.98000002</v>
      </c>
      <c r="E10" s="17">
        <v>19555540</v>
      </c>
      <c r="F10" s="17">
        <v>41920758</v>
      </c>
      <c r="G10" s="17">
        <v>31301588.18</v>
      </c>
      <c r="H10" s="17">
        <v>30979035</v>
      </c>
      <c r="I10" s="17">
        <v>19465470.84</v>
      </c>
      <c r="J10" s="17">
        <v>50153959.950000003</v>
      </c>
      <c r="K10" s="17">
        <v>33172865.010000002</v>
      </c>
      <c r="L10" s="17">
        <v>30297375</v>
      </c>
      <c r="M10" s="17"/>
      <c r="N10" s="17"/>
      <c r="O10" s="17"/>
      <c r="P10" s="17"/>
    </row>
    <row r="11" spans="1:16" ht="15.75" x14ac:dyDescent="0.25">
      <c r="A11" s="16" t="s">
        <v>26</v>
      </c>
      <c r="B11" s="17">
        <v>30916000</v>
      </c>
      <c r="C11" s="17">
        <v>31299047.73</v>
      </c>
      <c r="D11" s="17">
        <f>SUM(E11:P11)</f>
        <v>25294689.98</v>
      </c>
      <c r="E11" s="17">
        <v>831000</v>
      </c>
      <c r="F11" s="17">
        <v>902000</v>
      </c>
      <c r="G11" s="17">
        <v>900000</v>
      </c>
      <c r="H11" s="17">
        <v>19087189.98</v>
      </c>
      <c r="I11" s="17">
        <v>900000</v>
      </c>
      <c r="J11" s="17">
        <v>887500</v>
      </c>
      <c r="K11" s="17">
        <v>887500</v>
      </c>
      <c r="L11" s="17">
        <v>899500</v>
      </c>
      <c r="M11" s="17"/>
      <c r="N11" s="17"/>
      <c r="O11" s="17"/>
      <c r="P11" s="17"/>
    </row>
    <row r="12" spans="1:16" ht="15.75" x14ac:dyDescent="0.25">
      <c r="A12" s="16" t="s">
        <v>27</v>
      </c>
      <c r="B12" s="18">
        <v>0</v>
      </c>
      <c r="C12" s="18">
        <v>0</v>
      </c>
      <c r="D12" s="17">
        <f t="shared" ref="D12:D14" si="1">SUM(E12:P12)</f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/>
      <c r="N12" s="17"/>
      <c r="O12" s="17"/>
      <c r="P12" s="17"/>
    </row>
    <row r="13" spans="1:16" ht="15.75" x14ac:dyDescent="0.25">
      <c r="A13" s="16" t="s">
        <v>28</v>
      </c>
      <c r="B13" s="18">
        <v>0</v>
      </c>
      <c r="C13" s="18">
        <v>0</v>
      </c>
      <c r="D13" s="17">
        <f t="shared" si="1"/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/>
      <c r="N13" s="17"/>
      <c r="O13" s="17"/>
      <c r="P13" s="17"/>
    </row>
    <row r="14" spans="1:16" ht="15.75" x14ac:dyDescent="0.25">
      <c r="A14" s="16" t="s">
        <v>29</v>
      </c>
      <c r="B14" s="17">
        <v>59431548</v>
      </c>
      <c r="C14" s="17">
        <v>59431548</v>
      </c>
      <c r="D14" s="17">
        <f t="shared" si="1"/>
        <v>38245412.829999998</v>
      </c>
      <c r="E14" s="17">
        <v>2967244.72</v>
      </c>
      <c r="F14" s="17">
        <v>6379599.9800000004</v>
      </c>
      <c r="G14" s="17">
        <v>4751847.96</v>
      </c>
      <c r="H14" s="17">
        <v>4722989.54</v>
      </c>
      <c r="I14" s="17">
        <v>2976512.39</v>
      </c>
      <c r="J14" s="17">
        <v>6767761.96</v>
      </c>
      <c r="K14" s="17">
        <v>5059014.76</v>
      </c>
      <c r="L14" s="17">
        <v>4620441.5199999996</v>
      </c>
      <c r="M14" s="17"/>
      <c r="N14" s="17"/>
      <c r="O14" s="17"/>
      <c r="P14" s="17"/>
    </row>
    <row r="15" spans="1:16" ht="15.75" x14ac:dyDescent="0.25">
      <c r="A15" s="19" t="s">
        <v>30</v>
      </c>
      <c r="B15" s="14">
        <f>SUM(B16:B24)</f>
        <v>61920666</v>
      </c>
      <c r="C15" s="14">
        <f>SUM(C16:C24)</f>
        <v>57078791</v>
      </c>
      <c r="D15" s="14">
        <f t="shared" ref="D15:P15" si="2">SUM(D16:D24)</f>
        <v>40741430.239999995</v>
      </c>
      <c r="E15" s="14">
        <f t="shared" si="2"/>
        <v>703320.96</v>
      </c>
      <c r="F15" s="14">
        <f t="shared" si="2"/>
        <v>12928721.720000001</v>
      </c>
      <c r="G15" s="14">
        <f t="shared" si="2"/>
        <v>5128602.9399999995</v>
      </c>
      <c r="H15" s="14">
        <f t="shared" si="2"/>
        <v>2020105.21</v>
      </c>
      <c r="I15" s="14">
        <f t="shared" si="2"/>
        <v>4260426.3</v>
      </c>
      <c r="J15" s="14">
        <f t="shared" si="2"/>
        <v>3159764.5300000003</v>
      </c>
      <c r="K15" s="14">
        <f t="shared" si="2"/>
        <v>6282835.6899999995</v>
      </c>
      <c r="L15" s="14">
        <f t="shared" si="2"/>
        <v>6257652.8900000006</v>
      </c>
      <c r="M15" s="14">
        <f t="shared" si="2"/>
        <v>0</v>
      </c>
      <c r="N15" s="14">
        <f t="shared" si="2"/>
        <v>0</v>
      </c>
      <c r="O15" s="14">
        <f t="shared" si="2"/>
        <v>0</v>
      </c>
      <c r="P15" s="14">
        <f t="shared" si="2"/>
        <v>0</v>
      </c>
    </row>
    <row r="16" spans="1:16" ht="15.75" x14ac:dyDescent="0.25">
      <c r="A16" s="16" t="s">
        <v>31</v>
      </c>
      <c r="B16" s="17">
        <v>25690666</v>
      </c>
      <c r="C16" s="17">
        <v>25690666</v>
      </c>
      <c r="D16" s="17">
        <f>SUM(E16:P16)</f>
        <v>17952808.099999998</v>
      </c>
      <c r="E16" s="17">
        <v>703320.96</v>
      </c>
      <c r="F16" s="17">
        <v>3496321.72</v>
      </c>
      <c r="G16" s="17">
        <v>2153335.83</v>
      </c>
      <c r="H16" s="17">
        <v>2020105.21</v>
      </c>
      <c r="I16" s="17">
        <v>2031651.3</v>
      </c>
      <c r="J16" s="17">
        <v>2259102.33</v>
      </c>
      <c r="K16" s="17">
        <v>2588447.86</v>
      </c>
      <c r="L16" s="17">
        <v>2700522.89</v>
      </c>
      <c r="M16" s="17"/>
      <c r="N16" s="17"/>
      <c r="O16" s="17"/>
      <c r="P16" s="17"/>
    </row>
    <row r="17" spans="1:16" ht="15.75" x14ac:dyDescent="0.25">
      <c r="A17" s="16" t="s">
        <v>32</v>
      </c>
      <c r="B17" s="17">
        <v>1800000</v>
      </c>
      <c r="C17" s="17">
        <v>1800000</v>
      </c>
      <c r="D17" s="17">
        <f t="shared" ref="D17:D24" si="3">SUM(E17:P17)</f>
        <v>480211.79000000004</v>
      </c>
      <c r="E17" s="17">
        <v>0</v>
      </c>
      <c r="F17" s="17">
        <v>0</v>
      </c>
      <c r="G17" s="17">
        <v>287573.96000000002</v>
      </c>
      <c r="H17" s="17">
        <v>0</v>
      </c>
      <c r="I17" s="17">
        <v>0</v>
      </c>
      <c r="J17" s="17">
        <v>0</v>
      </c>
      <c r="K17" s="17">
        <v>192637.83</v>
      </c>
      <c r="L17" s="17">
        <v>0</v>
      </c>
      <c r="M17" s="17"/>
      <c r="N17" s="17"/>
      <c r="O17" s="17"/>
      <c r="P17" s="17"/>
    </row>
    <row r="18" spans="1:16" ht="15.75" x14ac:dyDescent="0.25">
      <c r="A18" s="16" t="s">
        <v>33</v>
      </c>
      <c r="B18" s="17">
        <v>100000</v>
      </c>
      <c r="C18" s="17">
        <v>100000</v>
      </c>
      <c r="D18" s="17">
        <f t="shared" si="3"/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/>
      <c r="N18" s="17"/>
      <c r="O18" s="17"/>
      <c r="P18" s="17"/>
    </row>
    <row r="19" spans="1:16" ht="15.75" x14ac:dyDescent="0.25">
      <c r="A19" s="16" t="s">
        <v>34</v>
      </c>
      <c r="B19" s="17">
        <v>100000</v>
      </c>
      <c r="C19" s="17">
        <v>120000</v>
      </c>
      <c r="D19" s="17">
        <f t="shared" si="3"/>
        <v>15000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15000</v>
      </c>
      <c r="K19" s="17">
        <v>0</v>
      </c>
      <c r="L19" s="17">
        <v>0</v>
      </c>
      <c r="M19" s="17"/>
      <c r="N19" s="17"/>
      <c r="O19" s="17"/>
      <c r="P19" s="17"/>
    </row>
    <row r="20" spans="1:16" ht="15.75" x14ac:dyDescent="0.25">
      <c r="A20" s="16" t="s">
        <v>35</v>
      </c>
      <c r="B20" s="17">
        <v>3300000</v>
      </c>
      <c r="C20" s="17">
        <v>380000</v>
      </c>
      <c r="D20" s="17">
        <f t="shared" si="3"/>
        <v>12272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12272</v>
      </c>
      <c r="K20" s="17">
        <v>0</v>
      </c>
      <c r="L20" s="17">
        <v>0</v>
      </c>
      <c r="M20" s="17"/>
      <c r="N20" s="17"/>
      <c r="O20" s="17"/>
      <c r="P20" s="17"/>
    </row>
    <row r="21" spans="1:16" ht="15.75" x14ac:dyDescent="0.25">
      <c r="A21" s="16" t="s">
        <v>36</v>
      </c>
      <c r="B21" s="17">
        <v>22780000</v>
      </c>
      <c r="C21" s="17">
        <v>22780000</v>
      </c>
      <c r="D21" s="17">
        <f t="shared" si="3"/>
        <v>20311608.149999999</v>
      </c>
      <c r="E21" s="17">
        <v>0</v>
      </c>
      <c r="F21" s="17">
        <v>9338000</v>
      </c>
      <c r="G21" s="17">
        <v>2219233.15</v>
      </c>
      <c r="H21" s="17">
        <v>0</v>
      </c>
      <c r="I21" s="17">
        <v>1750875</v>
      </c>
      <c r="J21" s="17">
        <v>0</v>
      </c>
      <c r="K21" s="17">
        <v>3501750</v>
      </c>
      <c r="L21" s="17">
        <v>3501750</v>
      </c>
      <c r="M21" s="17"/>
      <c r="N21" s="17"/>
      <c r="O21" s="17"/>
      <c r="P21" s="17"/>
    </row>
    <row r="22" spans="1:16" ht="31.5" x14ac:dyDescent="0.25">
      <c r="A22" s="16" t="s">
        <v>37</v>
      </c>
      <c r="B22" s="17">
        <v>2450000</v>
      </c>
      <c r="C22" s="17">
        <v>2450000</v>
      </c>
      <c r="D22" s="17">
        <f t="shared" si="3"/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/>
      <c r="N22" s="17"/>
      <c r="O22" s="17"/>
      <c r="P22" s="17"/>
    </row>
    <row r="23" spans="1:16" ht="15.75" x14ac:dyDescent="0.25">
      <c r="A23" s="16" t="s">
        <v>38</v>
      </c>
      <c r="B23" s="17">
        <v>5500000</v>
      </c>
      <c r="C23" s="17">
        <v>3558125</v>
      </c>
      <c r="D23" s="17">
        <f t="shared" si="3"/>
        <v>1914601.2</v>
      </c>
      <c r="E23" s="17">
        <v>0</v>
      </c>
      <c r="F23" s="17">
        <v>94400</v>
      </c>
      <c r="G23" s="17">
        <v>468460</v>
      </c>
      <c r="H23" s="17">
        <v>0</v>
      </c>
      <c r="I23" s="17">
        <v>477900</v>
      </c>
      <c r="J23" s="17">
        <v>818461.2</v>
      </c>
      <c r="K23" s="17">
        <v>0</v>
      </c>
      <c r="L23" s="17">
        <v>55380</v>
      </c>
      <c r="M23" s="17"/>
      <c r="N23" s="17"/>
      <c r="O23" s="17"/>
      <c r="P23" s="17"/>
    </row>
    <row r="24" spans="1:16" ht="15.75" x14ac:dyDescent="0.25">
      <c r="A24" s="16" t="s">
        <v>39</v>
      </c>
      <c r="B24" s="17">
        <v>200000</v>
      </c>
      <c r="C24" s="17">
        <v>200000</v>
      </c>
      <c r="D24" s="17">
        <f t="shared" si="3"/>
        <v>54929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54929</v>
      </c>
      <c r="K24" s="17">
        <v>0</v>
      </c>
      <c r="L24" s="17">
        <v>0</v>
      </c>
      <c r="M24" s="17"/>
      <c r="N24" s="17"/>
      <c r="O24" s="17"/>
      <c r="P24" s="17"/>
    </row>
    <row r="25" spans="1:16" ht="15.75" x14ac:dyDescent="0.25">
      <c r="A25" s="19" t="s">
        <v>40</v>
      </c>
      <c r="B25" s="14">
        <f>SUM(B26:B34)</f>
        <v>16200298</v>
      </c>
      <c r="C25" s="14">
        <f>SUM(C26:C34)</f>
        <v>22142173</v>
      </c>
      <c r="D25" s="14">
        <f t="shared" ref="D25:P25" si="4">SUM(D26:D34)</f>
        <v>6721339.5800000001</v>
      </c>
      <c r="E25" s="14">
        <f t="shared" si="4"/>
        <v>0</v>
      </c>
      <c r="F25" s="14">
        <f t="shared" si="4"/>
        <v>0</v>
      </c>
      <c r="G25" s="14">
        <f t="shared" si="4"/>
        <v>1660454.69</v>
      </c>
      <c r="H25" s="14">
        <f t="shared" si="4"/>
        <v>1039567.22</v>
      </c>
      <c r="I25" s="14">
        <f t="shared" si="4"/>
        <v>428251.2</v>
      </c>
      <c r="J25" s="14">
        <f t="shared" si="4"/>
        <v>2148653.17</v>
      </c>
      <c r="K25" s="14">
        <f t="shared" si="4"/>
        <v>106025</v>
      </c>
      <c r="L25" s="14">
        <f t="shared" si="4"/>
        <v>1338388.3</v>
      </c>
      <c r="M25" s="14">
        <f t="shared" si="4"/>
        <v>0</v>
      </c>
      <c r="N25" s="14">
        <f t="shared" si="4"/>
        <v>0</v>
      </c>
      <c r="O25" s="14">
        <f t="shared" si="4"/>
        <v>0</v>
      </c>
      <c r="P25" s="14">
        <f t="shared" si="4"/>
        <v>0</v>
      </c>
    </row>
    <row r="26" spans="1:16" ht="15.75" x14ac:dyDescent="0.25">
      <c r="A26" s="16" t="s">
        <v>41</v>
      </c>
      <c r="B26" s="17">
        <v>3000298</v>
      </c>
      <c r="C26" s="17">
        <v>2870298</v>
      </c>
      <c r="D26" s="17">
        <f>SUM(E26:P26)</f>
        <v>523711.72</v>
      </c>
      <c r="E26" s="17">
        <v>0</v>
      </c>
      <c r="F26" s="17">
        <v>0</v>
      </c>
      <c r="G26" s="17">
        <v>75564.97</v>
      </c>
      <c r="H26" s="17">
        <v>174596.75</v>
      </c>
      <c r="I26" s="17">
        <v>0</v>
      </c>
      <c r="J26" s="17">
        <v>126550</v>
      </c>
      <c r="K26" s="17">
        <v>78000</v>
      </c>
      <c r="L26" s="17">
        <v>69000</v>
      </c>
      <c r="M26" s="17"/>
      <c r="N26" s="17"/>
      <c r="O26" s="17"/>
      <c r="P26" s="17"/>
    </row>
    <row r="27" spans="1:16" ht="15.75" x14ac:dyDescent="0.25">
      <c r="A27" s="16" t="s">
        <v>42</v>
      </c>
      <c r="B27" s="17">
        <v>600000</v>
      </c>
      <c r="C27" s="17">
        <v>1080000</v>
      </c>
      <c r="D27" s="17">
        <f t="shared" ref="D27:D34" si="5">SUM(E27:P27)</f>
        <v>723429.67999999993</v>
      </c>
      <c r="E27" s="17">
        <v>0</v>
      </c>
      <c r="F27" s="17">
        <v>0</v>
      </c>
      <c r="G27" s="17">
        <v>449532.8</v>
      </c>
      <c r="H27" s="17">
        <v>0</v>
      </c>
      <c r="I27" s="17">
        <v>0</v>
      </c>
      <c r="J27" s="17">
        <v>273896.88</v>
      </c>
      <c r="K27" s="17">
        <v>0</v>
      </c>
      <c r="L27" s="17">
        <v>0</v>
      </c>
      <c r="M27" s="17"/>
      <c r="N27" s="17"/>
      <c r="O27" s="17"/>
      <c r="P27" s="17"/>
    </row>
    <row r="28" spans="1:16" ht="15.75" x14ac:dyDescent="0.25">
      <c r="A28" s="16" t="s">
        <v>43</v>
      </c>
      <c r="B28" s="17">
        <v>950000</v>
      </c>
      <c r="C28" s="17">
        <v>1841875</v>
      </c>
      <c r="D28" s="17">
        <f t="shared" si="5"/>
        <v>361009.2</v>
      </c>
      <c r="E28" s="17">
        <v>0</v>
      </c>
      <c r="F28" s="17">
        <v>0</v>
      </c>
      <c r="G28" s="17">
        <v>148208</v>
      </c>
      <c r="H28" s="17">
        <v>205862.8</v>
      </c>
      <c r="I28" s="17">
        <v>0</v>
      </c>
      <c r="J28" s="17">
        <v>6938.4</v>
      </c>
      <c r="K28" s="17">
        <v>0</v>
      </c>
      <c r="L28" s="17">
        <v>0</v>
      </c>
      <c r="M28" s="17"/>
      <c r="N28" s="17"/>
      <c r="O28" s="17"/>
      <c r="P28" s="17"/>
    </row>
    <row r="29" spans="1:16" ht="15.75" x14ac:dyDescent="0.25">
      <c r="A29" s="16" t="s">
        <v>44</v>
      </c>
      <c r="B29" s="17">
        <v>100000</v>
      </c>
      <c r="C29" s="17">
        <v>100000</v>
      </c>
      <c r="D29" s="17">
        <f t="shared" si="5"/>
        <v>31152</v>
      </c>
      <c r="E29" s="17">
        <v>0</v>
      </c>
      <c r="F29" s="17">
        <v>0</v>
      </c>
      <c r="G29" s="17">
        <v>31152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/>
      <c r="N29" s="17"/>
      <c r="O29" s="17"/>
      <c r="P29" s="17"/>
    </row>
    <row r="30" spans="1:16" ht="15.75" x14ac:dyDescent="0.25">
      <c r="A30" s="16" t="s">
        <v>45</v>
      </c>
      <c r="B30" s="17">
        <v>250000</v>
      </c>
      <c r="C30" s="17">
        <v>250000</v>
      </c>
      <c r="D30" s="17">
        <f t="shared" si="5"/>
        <v>79513.119999999995</v>
      </c>
      <c r="E30" s="17">
        <v>0</v>
      </c>
      <c r="F30" s="17">
        <v>0</v>
      </c>
      <c r="G30" s="17">
        <v>42008</v>
      </c>
      <c r="H30" s="17">
        <v>0</v>
      </c>
      <c r="I30" s="17">
        <v>0</v>
      </c>
      <c r="J30" s="17">
        <v>37505.120000000003</v>
      </c>
      <c r="K30" s="17">
        <v>0</v>
      </c>
      <c r="L30" s="17">
        <v>0</v>
      </c>
      <c r="M30" s="17"/>
      <c r="N30" s="17"/>
      <c r="O30" s="17"/>
      <c r="P30" s="17"/>
    </row>
    <row r="31" spans="1:16" ht="15.75" x14ac:dyDescent="0.25">
      <c r="A31" s="16" t="s">
        <v>46</v>
      </c>
      <c r="B31" s="17">
        <v>600000</v>
      </c>
      <c r="C31" s="17">
        <v>600000</v>
      </c>
      <c r="D31" s="17">
        <f t="shared" si="5"/>
        <v>37153.61</v>
      </c>
      <c r="E31" s="17">
        <v>0</v>
      </c>
      <c r="F31" s="17">
        <v>0</v>
      </c>
      <c r="G31" s="17">
        <v>33748.6</v>
      </c>
      <c r="H31" s="17">
        <v>0</v>
      </c>
      <c r="I31" s="17">
        <v>0</v>
      </c>
      <c r="J31" s="17">
        <v>3405.01</v>
      </c>
      <c r="K31" s="17">
        <v>0</v>
      </c>
      <c r="L31" s="17">
        <v>0</v>
      </c>
      <c r="M31" s="17"/>
      <c r="N31" s="17"/>
      <c r="O31" s="17"/>
      <c r="P31" s="17"/>
    </row>
    <row r="32" spans="1:16" ht="15.75" x14ac:dyDescent="0.25">
      <c r="A32" s="16" t="s">
        <v>47</v>
      </c>
      <c r="B32" s="17">
        <v>5600000</v>
      </c>
      <c r="C32" s="17">
        <v>8600000</v>
      </c>
      <c r="D32" s="17">
        <f t="shared" si="5"/>
        <v>2933334.66</v>
      </c>
      <c r="E32" s="17">
        <v>0</v>
      </c>
      <c r="F32" s="17">
        <v>0</v>
      </c>
      <c r="G32" s="17">
        <v>37000.99</v>
      </c>
      <c r="H32" s="17">
        <v>650021.67000000004</v>
      </c>
      <c r="I32" s="17">
        <v>360000</v>
      </c>
      <c r="J32" s="17">
        <v>1124070</v>
      </c>
      <c r="K32" s="17">
        <v>0</v>
      </c>
      <c r="L32" s="17">
        <v>762242</v>
      </c>
      <c r="M32" s="17"/>
      <c r="N32" s="17"/>
      <c r="O32" s="17"/>
      <c r="P32" s="17"/>
    </row>
    <row r="33" spans="1:16" ht="31.5" x14ac:dyDescent="0.25">
      <c r="A33" s="16" t="s">
        <v>48</v>
      </c>
      <c r="B33" s="18">
        <v>0</v>
      </c>
      <c r="C33" s="18">
        <v>0</v>
      </c>
      <c r="D33" s="17">
        <f t="shared" si="5"/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/>
      <c r="N33" s="17"/>
      <c r="O33" s="17"/>
      <c r="P33" s="17"/>
    </row>
    <row r="34" spans="1:16" ht="15.75" x14ac:dyDescent="0.25">
      <c r="A34" s="16" t="s">
        <v>49</v>
      </c>
      <c r="B34" s="17">
        <v>5100000</v>
      </c>
      <c r="C34" s="17">
        <v>6800000</v>
      </c>
      <c r="D34" s="17">
        <f t="shared" si="5"/>
        <v>2032035.59</v>
      </c>
      <c r="E34" s="17">
        <v>0</v>
      </c>
      <c r="F34" s="17">
        <v>0</v>
      </c>
      <c r="G34" s="17">
        <v>843239.33</v>
      </c>
      <c r="H34" s="17">
        <v>9086</v>
      </c>
      <c r="I34" s="17">
        <v>68251.199999999997</v>
      </c>
      <c r="J34" s="17">
        <v>576287.76</v>
      </c>
      <c r="K34" s="17">
        <v>28025</v>
      </c>
      <c r="L34" s="17">
        <v>507146.3</v>
      </c>
      <c r="M34" s="17"/>
      <c r="N34" s="17"/>
      <c r="O34" s="17"/>
      <c r="P34" s="17"/>
    </row>
    <row r="35" spans="1:16" ht="15.75" x14ac:dyDescent="0.25">
      <c r="A35" s="19" t="s">
        <v>50</v>
      </c>
      <c r="B35" s="20">
        <f>SUM(B36:B42)</f>
        <v>0</v>
      </c>
      <c r="C35" s="20">
        <f>SUM(C36:C42)</f>
        <v>0</v>
      </c>
      <c r="D35" s="20">
        <f t="shared" ref="D35:P35" si="6">SUM(D36:D42)</f>
        <v>0</v>
      </c>
      <c r="E35" s="20">
        <f t="shared" si="6"/>
        <v>0</v>
      </c>
      <c r="F35" s="14">
        <f t="shared" si="6"/>
        <v>0</v>
      </c>
      <c r="G35" s="14">
        <f t="shared" si="6"/>
        <v>0</v>
      </c>
      <c r="H35" s="14">
        <f t="shared" si="6"/>
        <v>0</v>
      </c>
      <c r="I35" s="14">
        <f t="shared" si="6"/>
        <v>0</v>
      </c>
      <c r="J35" s="14">
        <f t="shared" si="6"/>
        <v>0</v>
      </c>
      <c r="K35" s="14">
        <f t="shared" si="6"/>
        <v>0</v>
      </c>
      <c r="L35" s="14">
        <f t="shared" si="6"/>
        <v>0</v>
      </c>
      <c r="M35" s="14">
        <f t="shared" si="6"/>
        <v>0</v>
      </c>
      <c r="N35" s="14">
        <f t="shared" si="6"/>
        <v>0</v>
      </c>
      <c r="O35" s="14">
        <f t="shared" si="6"/>
        <v>0</v>
      </c>
      <c r="P35" s="14">
        <f t="shared" si="6"/>
        <v>0</v>
      </c>
    </row>
    <row r="36" spans="1:16" ht="15.75" x14ac:dyDescent="0.25">
      <c r="A36" s="16" t="s">
        <v>51</v>
      </c>
      <c r="B36" s="18">
        <v>0</v>
      </c>
      <c r="C36" s="18">
        <v>0</v>
      </c>
      <c r="D36" s="18">
        <f>SUM(E36:P36)</f>
        <v>0</v>
      </c>
      <c r="E36" s="18">
        <v>0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7"/>
      <c r="N36" s="17"/>
      <c r="O36" s="17"/>
      <c r="P36" s="17"/>
    </row>
    <row r="37" spans="1:16" ht="15.75" x14ac:dyDescent="0.25">
      <c r="A37" s="16" t="s">
        <v>52</v>
      </c>
      <c r="B37" s="18">
        <v>0</v>
      </c>
      <c r="C37" s="18">
        <v>0</v>
      </c>
      <c r="D37" s="18">
        <f t="shared" ref="D37:D42" si="7">SUM(E37:P37)</f>
        <v>0</v>
      </c>
      <c r="E37" s="18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/>
      <c r="N37" s="17"/>
      <c r="O37" s="17"/>
      <c r="P37" s="17"/>
    </row>
    <row r="38" spans="1:16" ht="15.75" x14ac:dyDescent="0.25">
      <c r="A38" s="16" t="s">
        <v>53</v>
      </c>
      <c r="B38" s="18">
        <v>0</v>
      </c>
      <c r="C38" s="18">
        <v>0</v>
      </c>
      <c r="D38" s="18">
        <f t="shared" si="7"/>
        <v>0</v>
      </c>
      <c r="E38" s="18">
        <v>0</v>
      </c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7"/>
      <c r="N38" s="17"/>
      <c r="O38" s="17"/>
      <c r="P38" s="17"/>
    </row>
    <row r="39" spans="1:16" ht="15.75" x14ac:dyDescent="0.25">
      <c r="A39" s="16" t="s">
        <v>54</v>
      </c>
      <c r="B39" s="18">
        <v>0</v>
      </c>
      <c r="C39" s="18">
        <v>0</v>
      </c>
      <c r="D39" s="18">
        <f t="shared" si="7"/>
        <v>0</v>
      </c>
      <c r="E39" s="18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/>
      <c r="N39" s="17"/>
      <c r="O39" s="17"/>
      <c r="P39" s="17"/>
    </row>
    <row r="40" spans="1:16" ht="15.75" x14ac:dyDescent="0.25">
      <c r="A40" s="16" t="s">
        <v>55</v>
      </c>
      <c r="B40" s="18">
        <v>0</v>
      </c>
      <c r="C40" s="18">
        <v>0</v>
      </c>
      <c r="D40" s="18">
        <f t="shared" si="7"/>
        <v>0</v>
      </c>
      <c r="E40" s="18">
        <v>0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/>
      <c r="N40" s="17"/>
      <c r="O40" s="17"/>
      <c r="P40" s="17"/>
    </row>
    <row r="41" spans="1:16" ht="15.75" x14ac:dyDescent="0.25">
      <c r="A41" s="16" t="s">
        <v>56</v>
      </c>
      <c r="B41" s="18">
        <v>0</v>
      </c>
      <c r="C41" s="18">
        <v>0</v>
      </c>
      <c r="D41" s="18">
        <f t="shared" si="7"/>
        <v>0</v>
      </c>
      <c r="E41" s="18">
        <v>0</v>
      </c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 s="17"/>
      <c r="N41" s="17"/>
      <c r="O41" s="17"/>
      <c r="P41" s="17"/>
    </row>
    <row r="42" spans="1:16" ht="15.75" x14ac:dyDescent="0.25">
      <c r="A42" s="16" t="s">
        <v>57</v>
      </c>
      <c r="B42" s="18">
        <v>0</v>
      </c>
      <c r="C42" s="18">
        <v>0</v>
      </c>
      <c r="D42" s="18">
        <f t="shared" si="7"/>
        <v>0</v>
      </c>
      <c r="E42" s="18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/>
      <c r="N42" s="17"/>
      <c r="O42" s="17"/>
      <c r="P42" s="17"/>
    </row>
    <row r="43" spans="1:16" ht="15.75" x14ac:dyDescent="0.25">
      <c r="A43" s="19" t="s">
        <v>58</v>
      </c>
      <c r="B43" s="20">
        <f>SUM(B44:B50)</f>
        <v>0</v>
      </c>
      <c r="C43" s="20">
        <f>SUM(C44:C50)</f>
        <v>0</v>
      </c>
      <c r="D43" s="20">
        <f t="shared" ref="D43:P43" si="8">SUM(D44:D50)</f>
        <v>0</v>
      </c>
      <c r="E43" s="20">
        <f t="shared" si="8"/>
        <v>0</v>
      </c>
      <c r="F43" s="14">
        <f t="shared" si="8"/>
        <v>0</v>
      </c>
      <c r="G43" s="14">
        <f t="shared" si="8"/>
        <v>0</v>
      </c>
      <c r="H43" s="14">
        <v>0</v>
      </c>
      <c r="I43" s="14">
        <f t="shared" si="8"/>
        <v>0</v>
      </c>
      <c r="J43" s="14">
        <v>0</v>
      </c>
      <c r="K43" s="14">
        <f t="shared" si="8"/>
        <v>0</v>
      </c>
      <c r="L43" s="14">
        <f t="shared" si="8"/>
        <v>0</v>
      </c>
      <c r="M43" s="14">
        <f t="shared" si="8"/>
        <v>0</v>
      </c>
      <c r="N43" s="14">
        <f t="shared" si="8"/>
        <v>0</v>
      </c>
      <c r="O43" s="14">
        <f t="shared" si="8"/>
        <v>0</v>
      </c>
      <c r="P43" s="14">
        <f t="shared" si="8"/>
        <v>0</v>
      </c>
    </row>
    <row r="44" spans="1:16" ht="15.75" x14ac:dyDescent="0.25">
      <c r="A44" s="16" t="s">
        <v>59</v>
      </c>
      <c r="B44" s="18">
        <v>0</v>
      </c>
      <c r="C44" s="18">
        <v>0</v>
      </c>
      <c r="D44" s="18">
        <f>SUM(E44:P44)</f>
        <v>0</v>
      </c>
      <c r="E44" s="18">
        <v>0</v>
      </c>
      <c r="F44" s="17">
        <v>0</v>
      </c>
      <c r="G44" s="17">
        <v>0</v>
      </c>
      <c r="H44" s="17">
        <v>0</v>
      </c>
      <c r="I44" s="17">
        <v>0</v>
      </c>
      <c r="J44" s="17">
        <v>0</v>
      </c>
      <c r="K44" s="17">
        <v>0</v>
      </c>
      <c r="L44" s="17">
        <v>0</v>
      </c>
      <c r="M44" s="17"/>
      <c r="N44" s="17"/>
      <c r="O44" s="17"/>
      <c r="P44" s="17"/>
    </row>
    <row r="45" spans="1:16" ht="15.75" x14ac:dyDescent="0.25">
      <c r="A45" s="16" t="s">
        <v>60</v>
      </c>
      <c r="B45" s="18">
        <v>0</v>
      </c>
      <c r="C45" s="18">
        <v>0</v>
      </c>
      <c r="D45" s="18">
        <f t="shared" ref="D45:D50" si="9">SUM(E45:P45)</f>
        <v>0</v>
      </c>
      <c r="E45" s="18"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/>
      <c r="N45" s="17"/>
      <c r="O45" s="17"/>
      <c r="P45" s="17"/>
    </row>
    <row r="46" spans="1:16" ht="15.75" x14ac:dyDescent="0.25">
      <c r="A46" s="16" t="s">
        <v>61</v>
      </c>
      <c r="B46" s="18">
        <v>0</v>
      </c>
      <c r="C46" s="18">
        <v>0</v>
      </c>
      <c r="D46" s="18">
        <f t="shared" si="9"/>
        <v>0</v>
      </c>
      <c r="E46" s="18">
        <v>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/>
      <c r="N46" s="17"/>
      <c r="O46" s="17"/>
      <c r="P46" s="17"/>
    </row>
    <row r="47" spans="1:16" ht="15.75" x14ac:dyDescent="0.25">
      <c r="A47" s="16" t="s">
        <v>62</v>
      </c>
      <c r="B47" s="18">
        <v>0</v>
      </c>
      <c r="C47" s="18">
        <v>0</v>
      </c>
      <c r="D47" s="18">
        <f t="shared" si="9"/>
        <v>0</v>
      </c>
      <c r="E47" s="18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/>
      <c r="N47" s="17"/>
      <c r="O47" s="17"/>
      <c r="P47" s="17"/>
    </row>
    <row r="48" spans="1:16" ht="15.75" x14ac:dyDescent="0.25">
      <c r="A48" s="16" t="s">
        <v>63</v>
      </c>
      <c r="B48" s="18">
        <v>0</v>
      </c>
      <c r="C48" s="18">
        <v>0</v>
      </c>
      <c r="D48" s="18">
        <f t="shared" si="9"/>
        <v>0</v>
      </c>
      <c r="E48" s="18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7">
        <v>0</v>
      </c>
      <c r="M48" s="17"/>
      <c r="N48" s="17"/>
      <c r="O48" s="17"/>
      <c r="P48" s="17"/>
    </row>
    <row r="49" spans="1:16" ht="15.75" x14ac:dyDescent="0.25">
      <c r="A49" s="16" t="s">
        <v>64</v>
      </c>
      <c r="B49" s="18">
        <v>0</v>
      </c>
      <c r="C49" s="18">
        <v>0</v>
      </c>
      <c r="D49" s="18">
        <f t="shared" si="9"/>
        <v>0</v>
      </c>
      <c r="E49" s="18">
        <v>0</v>
      </c>
      <c r="F49" s="17">
        <v>0</v>
      </c>
      <c r="G49" s="17">
        <v>0</v>
      </c>
      <c r="H49" s="17">
        <v>0</v>
      </c>
      <c r="I49" s="17">
        <v>0</v>
      </c>
      <c r="J49" s="17">
        <v>0</v>
      </c>
      <c r="K49" s="17">
        <v>0</v>
      </c>
      <c r="L49" s="17">
        <v>0</v>
      </c>
      <c r="M49" s="17"/>
      <c r="N49" s="17"/>
      <c r="O49" s="17"/>
      <c r="P49" s="17"/>
    </row>
    <row r="50" spans="1:16" ht="15.75" x14ac:dyDescent="0.25">
      <c r="A50" s="16" t="s">
        <v>65</v>
      </c>
      <c r="B50" s="18">
        <v>0</v>
      </c>
      <c r="C50" s="18">
        <v>0</v>
      </c>
      <c r="D50" s="18">
        <f t="shared" si="9"/>
        <v>0</v>
      </c>
      <c r="E50" s="18">
        <v>0</v>
      </c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17"/>
      <c r="N50" s="17"/>
      <c r="O50" s="17"/>
      <c r="P50" s="17"/>
    </row>
    <row r="51" spans="1:16" ht="15.75" x14ac:dyDescent="0.25">
      <c r="A51" s="19" t="s">
        <v>66</v>
      </c>
      <c r="B51" s="14">
        <f>SUM(B52:B60)</f>
        <v>7333762</v>
      </c>
      <c r="C51" s="14">
        <f>SUM(C52:C60)</f>
        <v>6233762</v>
      </c>
      <c r="D51" s="14">
        <f t="shared" ref="D51:K51" si="10">SUM(D52:D60)</f>
        <v>638021.4</v>
      </c>
      <c r="E51" s="14">
        <f t="shared" si="10"/>
        <v>0</v>
      </c>
      <c r="F51" s="14">
        <f t="shared" si="10"/>
        <v>0</v>
      </c>
      <c r="G51" s="14">
        <f>SUM(G52:G60)</f>
        <v>74694</v>
      </c>
      <c r="H51" s="14">
        <f t="shared" si="10"/>
        <v>0</v>
      </c>
      <c r="I51" s="14">
        <f t="shared" si="10"/>
        <v>0</v>
      </c>
      <c r="J51" s="14">
        <f t="shared" si="10"/>
        <v>556035</v>
      </c>
      <c r="K51" s="14">
        <f t="shared" si="10"/>
        <v>0</v>
      </c>
      <c r="L51" s="14">
        <f>SUM(L52:L60)</f>
        <v>7292.4</v>
      </c>
      <c r="M51" s="14">
        <f>SUM(M52:M60)</f>
        <v>0</v>
      </c>
      <c r="N51" s="14">
        <f>SUM(N52:N60)</f>
        <v>0</v>
      </c>
      <c r="O51" s="14">
        <f>SUM(O52:O60)</f>
        <v>0</v>
      </c>
      <c r="P51" s="14">
        <f>SUM(P52:P60)</f>
        <v>0</v>
      </c>
    </row>
    <row r="52" spans="1:16" ht="15.75" x14ac:dyDescent="0.25">
      <c r="A52" s="16" t="s">
        <v>67</v>
      </c>
      <c r="B52" s="17">
        <v>2300000</v>
      </c>
      <c r="C52" s="17">
        <v>1650000</v>
      </c>
      <c r="D52" s="17">
        <f>SUM(E52:P52)</f>
        <v>190924</v>
      </c>
      <c r="E52" s="17">
        <v>0</v>
      </c>
      <c r="F52" s="17">
        <v>0</v>
      </c>
      <c r="G52" s="17">
        <v>74694</v>
      </c>
      <c r="H52" s="17">
        <v>0</v>
      </c>
      <c r="I52" s="17">
        <v>0</v>
      </c>
      <c r="J52" s="17">
        <v>116230</v>
      </c>
      <c r="K52" s="17">
        <v>0</v>
      </c>
      <c r="L52" s="17">
        <v>0</v>
      </c>
      <c r="M52" s="17"/>
      <c r="N52" s="17"/>
      <c r="O52" s="17"/>
      <c r="P52" s="17"/>
    </row>
    <row r="53" spans="1:16" ht="15.75" x14ac:dyDescent="0.25">
      <c r="A53" s="16" t="s">
        <v>68</v>
      </c>
      <c r="B53" s="17">
        <v>1000000</v>
      </c>
      <c r="C53" s="17">
        <v>1000000</v>
      </c>
      <c r="D53" s="17">
        <f t="shared" ref="D53:D60" si="11">SUM(E53:P53)</f>
        <v>439805</v>
      </c>
      <c r="E53" s="17">
        <v>0</v>
      </c>
      <c r="F53" s="17">
        <v>0</v>
      </c>
      <c r="G53" s="17">
        <v>0</v>
      </c>
      <c r="H53" s="17">
        <v>0</v>
      </c>
      <c r="I53" s="17">
        <v>0</v>
      </c>
      <c r="J53" s="17">
        <v>439805</v>
      </c>
      <c r="K53" s="17">
        <v>0</v>
      </c>
      <c r="L53" s="17">
        <v>0</v>
      </c>
      <c r="M53" s="17"/>
      <c r="N53" s="17"/>
      <c r="O53" s="17"/>
      <c r="P53" s="17"/>
    </row>
    <row r="54" spans="1:16" ht="15.75" x14ac:dyDescent="0.25">
      <c r="A54" s="16" t="s">
        <v>69</v>
      </c>
      <c r="B54" s="17">
        <v>800000</v>
      </c>
      <c r="C54" s="17">
        <v>450000</v>
      </c>
      <c r="D54" s="17">
        <f t="shared" si="11"/>
        <v>0</v>
      </c>
      <c r="E54" s="17">
        <v>0</v>
      </c>
      <c r="F54" s="17">
        <v>0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7">
        <v>0</v>
      </c>
      <c r="M54" s="17"/>
      <c r="N54" s="17"/>
      <c r="O54" s="17"/>
      <c r="P54" s="17"/>
    </row>
    <row r="55" spans="1:16" ht="15.75" x14ac:dyDescent="0.25">
      <c r="A55" s="16" t="s">
        <v>70</v>
      </c>
      <c r="B55" s="17">
        <v>300000</v>
      </c>
      <c r="C55" s="17">
        <v>300000</v>
      </c>
      <c r="D55" s="17">
        <f t="shared" si="11"/>
        <v>0</v>
      </c>
      <c r="E55" s="17">
        <v>0</v>
      </c>
      <c r="F55" s="17">
        <v>0</v>
      </c>
      <c r="G55" s="17">
        <v>0</v>
      </c>
      <c r="H55" s="17">
        <v>0</v>
      </c>
      <c r="I55" s="17">
        <v>0</v>
      </c>
      <c r="J55" s="17">
        <v>0</v>
      </c>
      <c r="K55" s="17">
        <v>0</v>
      </c>
      <c r="L55" s="17">
        <v>0</v>
      </c>
      <c r="M55" s="17"/>
      <c r="N55" s="17"/>
      <c r="O55" s="17"/>
      <c r="P55" s="17"/>
    </row>
    <row r="56" spans="1:16" ht="15.75" x14ac:dyDescent="0.25">
      <c r="A56" s="16" t="s">
        <v>71</v>
      </c>
      <c r="B56" s="17">
        <v>1633762</v>
      </c>
      <c r="C56" s="17">
        <v>1633762</v>
      </c>
      <c r="D56" s="17">
        <f t="shared" si="11"/>
        <v>7292.4</v>
      </c>
      <c r="E56" s="17">
        <v>0</v>
      </c>
      <c r="F56" s="17">
        <v>0</v>
      </c>
      <c r="G56" s="17">
        <v>0</v>
      </c>
      <c r="H56" s="17">
        <v>0</v>
      </c>
      <c r="I56" s="17">
        <v>0</v>
      </c>
      <c r="J56" s="17">
        <v>0</v>
      </c>
      <c r="K56" s="17">
        <v>0</v>
      </c>
      <c r="L56" s="17">
        <v>7292.4</v>
      </c>
      <c r="M56" s="17"/>
      <c r="N56" s="17"/>
      <c r="O56" s="17"/>
      <c r="P56" s="17"/>
    </row>
    <row r="57" spans="1:16" ht="15.75" x14ac:dyDescent="0.25">
      <c r="A57" s="16" t="s">
        <v>72</v>
      </c>
      <c r="B57" s="17">
        <v>300000</v>
      </c>
      <c r="C57" s="17">
        <v>300000</v>
      </c>
      <c r="D57" s="17">
        <f t="shared" si="11"/>
        <v>0</v>
      </c>
      <c r="E57" s="17">
        <v>0</v>
      </c>
      <c r="F57" s="17"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/>
      <c r="N57" s="17"/>
      <c r="O57" s="17"/>
      <c r="P57" s="17"/>
    </row>
    <row r="58" spans="1:16" ht="15.75" x14ac:dyDescent="0.25">
      <c r="A58" s="16" t="s">
        <v>73</v>
      </c>
      <c r="B58" s="18">
        <v>0</v>
      </c>
      <c r="C58" s="18">
        <v>0</v>
      </c>
      <c r="D58" s="17">
        <f t="shared" si="11"/>
        <v>0</v>
      </c>
      <c r="E58" s="17">
        <v>0</v>
      </c>
      <c r="F58" s="17">
        <v>0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17"/>
      <c r="N58" s="17"/>
      <c r="O58" s="17"/>
      <c r="P58" s="17"/>
    </row>
    <row r="59" spans="1:16" ht="15.75" x14ac:dyDescent="0.25">
      <c r="A59" s="16" t="s">
        <v>74</v>
      </c>
      <c r="B59" s="17">
        <v>1000000</v>
      </c>
      <c r="C59" s="17">
        <v>900000</v>
      </c>
      <c r="D59" s="17">
        <f t="shared" si="11"/>
        <v>0</v>
      </c>
      <c r="E59" s="17">
        <v>0</v>
      </c>
      <c r="F59" s="17">
        <v>0</v>
      </c>
      <c r="G59" s="17">
        <v>0</v>
      </c>
      <c r="H59" s="17">
        <v>0</v>
      </c>
      <c r="I59" s="17">
        <v>0</v>
      </c>
      <c r="J59" s="17">
        <v>0</v>
      </c>
      <c r="K59" s="17">
        <v>0</v>
      </c>
      <c r="L59" s="17">
        <v>0</v>
      </c>
      <c r="M59" s="17"/>
      <c r="N59" s="17"/>
      <c r="O59" s="17"/>
      <c r="P59" s="17"/>
    </row>
    <row r="60" spans="1:16" ht="15.75" x14ac:dyDescent="0.25">
      <c r="A60" s="16" t="s">
        <v>75</v>
      </c>
      <c r="B60" s="18">
        <v>0</v>
      </c>
      <c r="C60" s="18">
        <v>0</v>
      </c>
      <c r="D60" s="17">
        <f t="shared" si="11"/>
        <v>0</v>
      </c>
      <c r="E60" s="17">
        <v>0</v>
      </c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/>
      <c r="N60" s="17"/>
      <c r="O60" s="17"/>
      <c r="P60" s="17"/>
    </row>
    <row r="61" spans="1:16" ht="15.75" x14ac:dyDescent="0.25">
      <c r="A61" s="19" t="s">
        <v>76</v>
      </c>
      <c r="B61" s="14">
        <f>SUM(B62:B65)</f>
        <v>0</v>
      </c>
      <c r="C61" s="14">
        <f>SUM(C62:C65)</f>
        <v>0</v>
      </c>
      <c r="D61" s="20">
        <f t="shared" ref="D61:P61" si="12">SUM(D62:D65)</f>
        <v>0</v>
      </c>
      <c r="E61" s="20">
        <f t="shared" si="12"/>
        <v>0</v>
      </c>
      <c r="F61" s="14">
        <f t="shared" si="12"/>
        <v>0</v>
      </c>
      <c r="G61" s="14">
        <f t="shared" si="12"/>
        <v>0</v>
      </c>
      <c r="H61" s="14">
        <f t="shared" si="12"/>
        <v>0</v>
      </c>
      <c r="I61" s="14">
        <f t="shared" si="12"/>
        <v>0</v>
      </c>
      <c r="J61" s="14">
        <f t="shared" si="12"/>
        <v>0</v>
      </c>
      <c r="K61" s="14">
        <f t="shared" si="12"/>
        <v>0</v>
      </c>
      <c r="L61" s="14">
        <f t="shared" si="12"/>
        <v>0</v>
      </c>
      <c r="M61" s="14">
        <f t="shared" si="12"/>
        <v>0</v>
      </c>
      <c r="N61" s="14">
        <f t="shared" si="12"/>
        <v>0</v>
      </c>
      <c r="O61" s="14">
        <f t="shared" si="12"/>
        <v>0</v>
      </c>
      <c r="P61" s="14">
        <f t="shared" si="12"/>
        <v>0</v>
      </c>
    </row>
    <row r="62" spans="1:16" ht="15.75" x14ac:dyDescent="0.25">
      <c r="A62" s="16" t="s">
        <v>77</v>
      </c>
      <c r="B62" s="17">
        <v>0</v>
      </c>
      <c r="C62" s="17">
        <v>0</v>
      </c>
      <c r="D62" s="18">
        <f>SUM(E62:P62)</f>
        <v>0</v>
      </c>
      <c r="E62" s="18">
        <v>0</v>
      </c>
      <c r="F62" s="17">
        <v>0</v>
      </c>
      <c r="G62" s="17">
        <v>0</v>
      </c>
      <c r="H62" s="17">
        <v>0</v>
      </c>
      <c r="I62" s="17">
        <v>0</v>
      </c>
      <c r="J62" s="17">
        <v>0</v>
      </c>
      <c r="K62" s="17">
        <v>0</v>
      </c>
      <c r="L62" s="17">
        <v>0</v>
      </c>
      <c r="M62" s="17"/>
      <c r="N62" s="17"/>
      <c r="O62" s="17"/>
      <c r="P62" s="17"/>
    </row>
    <row r="63" spans="1:16" ht="15.75" x14ac:dyDescent="0.25">
      <c r="A63" s="16" t="s">
        <v>78</v>
      </c>
      <c r="B63" s="18">
        <v>0</v>
      </c>
      <c r="C63" s="18">
        <v>0</v>
      </c>
      <c r="D63" s="18">
        <f t="shared" ref="D63:D65" si="13">SUM(E63:P63)</f>
        <v>0</v>
      </c>
      <c r="E63" s="18">
        <v>0</v>
      </c>
      <c r="F63" s="17">
        <v>0</v>
      </c>
      <c r="G63" s="17">
        <v>0</v>
      </c>
      <c r="H63" s="17">
        <v>0</v>
      </c>
      <c r="I63" s="17">
        <v>0</v>
      </c>
      <c r="J63" s="17">
        <v>0</v>
      </c>
      <c r="K63" s="17">
        <v>0</v>
      </c>
      <c r="L63" s="17">
        <v>0</v>
      </c>
      <c r="M63" s="17"/>
      <c r="N63" s="17"/>
      <c r="O63" s="17"/>
      <c r="P63" s="17"/>
    </row>
    <row r="64" spans="1:16" ht="15.75" x14ac:dyDescent="0.25">
      <c r="A64" s="16" t="s">
        <v>79</v>
      </c>
      <c r="B64" s="18">
        <v>0</v>
      </c>
      <c r="C64" s="18">
        <v>0</v>
      </c>
      <c r="D64" s="18">
        <f t="shared" si="13"/>
        <v>0</v>
      </c>
      <c r="E64" s="18">
        <v>0</v>
      </c>
      <c r="F64" s="17">
        <v>0</v>
      </c>
      <c r="G64" s="17">
        <v>0</v>
      </c>
      <c r="H64" s="17">
        <v>0</v>
      </c>
      <c r="I64" s="17">
        <v>0</v>
      </c>
      <c r="J64" s="17">
        <v>0</v>
      </c>
      <c r="K64" s="17">
        <v>0</v>
      </c>
      <c r="L64" s="17">
        <v>0</v>
      </c>
      <c r="M64" s="17"/>
      <c r="N64" s="17"/>
      <c r="O64" s="17"/>
      <c r="P64" s="17"/>
    </row>
    <row r="65" spans="1:23" ht="31.5" x14ac:dyDescent="0.25">
      <c r="A65" s="16" t="s">
        <v>80</v>
      </c>
      <c r="B65" s="18">
        <v>0</v>
      </c>
      <c r="C65" s="18">
        <v>0</v>
      </c>
      <c r="D65" s="18">
        <f t="shared" si="13"/>
        <v>0</v>
      </c>
      <c r="E65" s="18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/>
      <c r="N65" s="17"/>
      <c r="O65" s="17"/>
      <c r="P65" s="17"/>
    </row>
    <row r="66" spans="1:23" ht="15.75" x14ac:dyDescent="0.25">
      <c r="A66" s="19" t="s">
        <v>81</v>
      </c>
      <c r="B66" s="20">
        <f>SUM(B67:B68)</f>
        <v>0</v>
      </c>
      <c r="C66" s="20">
        <f>SUM(C67:C68)</f>
        <v>0</v>
      </c>
      <c r="D66" s="20">
        <f t="shared" ref="D66:K66" si="14">SUM(D67:D68)</f>
        <v>0</v>
      </c>
      <c r="E66" s="20">
        <f t="shared" si="14"/>
        <v>0</v>
      </c>
      <c r="F66" s="14">
        <f t="shared" si="14"/>
        <v>0</v>
      </c>
      <c r="G66" s="14">
        <f t="shared" si="14"/>
        <v>0</v>
      </c>
      <c r="H66" s="14">
        <f t="shared" si="14"/>
        <v>0</v>
      </c>
      <c r="I66" s="14">
        <f t="shared" si="14"/>
        <v>0</v>
      </c>
      <c r="J66" s="14">
        <f t="shared" si="14"/>
        <v>0</v>
      </c>
      <c r="K66" s="14">
        <f t="shared" si="14"/>
        <v>0</v>
      </c>
      <c r="L66" s="14">
        <f>SUM(L67:L68)</f>
        <v>0</v>
      </c>
      <c r="M66" s="14">
        <f>SUM(M67:M68)</f>
        <v>0</v>
      </c>
      <c r="N66" s="14">
        <f>SUM(N67:N68)</f>
        <v>0</v>
      </c>
      <c r="O66" s="14">
        <f>SUM(O67:O68)</f>
        <v>0</v>
      </c>
      <c r="P66" s="14">
        <f>SUM(P67:P68)</f>
        <v>0</v>
      </c>
    </row>
    <row r="67" spans="1:23" ht="15.75" x14ac:dyDescent="0.25">
      <c r="A67" s="16" t="s">
        <v>82</v>
      </c>
      <c r="B67" s="18">
        <v>0</v>
      </c>
      <c r="C67" s="18">
        <v>0</v>
      </c>
      <c r="D67" s="18">
        <f>SUM(E67:P67)</f>
        <v>0</v>
      </c>
      <c r="E67" s="18">
        <v>0</v>
      </c>
      <c r="F67" s="17">
        <v>0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17"/>
      <c r="N67" s="17"/>
      <c r="O67" s="17"/>
      <c r="P67" s="17"/>
    </row>
    <row r="68" spans="1:23" ht="15.75" x14ac:dyDescent="0.25">
      <c r="A68" s="16" t="s">
        <v>83</v>
      </c>
      <c r="B68" s="18">
        <v>0</v>
      </c>
      <c r="C68" s="18">
        <v>0</v>
      </c>
      <c r="D68" s="18">
        <f>SUM(E68:P68)</f>
        <v>0</v>
      </c>
      <c r="E68" s="18">
        <v>0</v>
      </c>
      <c r="F68" s="17">
        <v>0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  <c r="L68" s="17">
        <v>0</v>
      </c>
      <c r="M68" s="17"/>
      <c r="N68" s="17"/>
      <c r="O68" s="17"/>
      <c r="P68" s="17"/>
    </row>
    <row r="69" spans="1:23" ht="15.75" x14ac:dyDescent="0.25">
      <c r="A69" s="19" t="s">
        <v>84</v>
      </c>
      <c r="B69" s="20">
        <f>SUM(B70:B72)</f>
        <v>0</v>
      </c>
      <c r="C69" s="20">
        <f>SUM(C70:C72)</f>
        <v>0</v>
      </c>
      <c r="D69" s="20">
        <f t="shared" ref="D69:P69" si="15">SUM(D70:D72)</f>
        <v>0</v>
      </c>
      <c r="E69" s="20">
        <f t="shared" si="15"/>
        <v>0</v>
      </c>
      <c r="F69" s="20">
        <f t="shared" si="15"/>
        <v>0</v>
      </c>
      <c r="G69" s="20">
        <f>SUM(G70:G72)</f>
        <v>0</v>
      </c>
      <c r="H69" s="20">
        <f t="shared" si="15"/>
        <v>0</v>
      </c>
      <c r="I69" s="20">
        <f t="shared" si="15"/>
        <v>0</v>
      </c>
      <c r="J69" s="20">
        <f t="shared" si="15"/>
        <v>0</v>
      </c>
      <c r="K69" s="20">
        <f t="shared" si="15"/>
        <v>0</v>
      </c>
      <c r="L69" s="20">
        <f t="shared" si="15"/>
        <v>0</v>
      </c>
      <c r="M69" s="20">
        <f t="shared" si="15"/>
        <v>0</v>
      </c>
      <c r="N69" s="20">
        <f t="shared" si="15"/>
        <v>0</v>
      </c>
      <c r="O69" s="20">
        <f t="shared" si="15"/>
        <v>0</v>
      </c>
      <c r="P69" s="20">
        <f t="shared" si="15"/>
        <v>0</v>
      </c>
    </row>
    <row r="70" spans="1:23" ht="15.75" x14ac:dyDescent="0.25">
      <c r="A70" s="16" t="s">
        <v>85</v>
      </c>
      <c r="B70" s="18">
        <v>0</v>
      </c>
      <c r="C70" s="18">
        <v>0</v>
      </c>
      <c r="D70" s="18">
        <f>SUM(E70:P70)</f>
        <v>0</v>
      </c>
      <c r="E70" s="18">
        <v>0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18"/>
      <c r="N70" s="18"/>
      <c r="O70" s="18"/>
      <c r="P70" s="18"/>
    </row>
    <row r="71" spans="1:23" ht="15.75" x14ac:dyDescent="0.25">
      <c r="A71" s="16" t="s">
        <v>86</v>
      </c>
      <c r="B71" s="18">
        <v>0</v>
      </c>
      <c r="C71" s="18">
        <v>0</v>
      </c>
      <c r="D71" s="18">
        <f t="shared" ref="D71:D72" si="16">SUM(E71:P71)</f>
        <v>0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/>
      <c r="N71" s="18"/>
      <c r="O71" s="18"/>
      <c r="P71" s="18"/>
    </row>
    <row r="72" spans="1:23" ht="15.75" x14ac:dyDescent="0.25">
      <c r="A72" s="21" t="s">
        <v>87</v>
      </c>
      <c r="B72" s="22">
        <v>0</v>
      </c>
      <c r="C72" s="22">
        <v>0</v>
      </c>
      <c r="D72" s="18">
        <f t="shared" si="16"/>
        <v>0</v>
      </c>
      <c r="E72" s="22">
        <v>0</v>
      </c>
      <c r="F72" s="22">
        <v>0</v>
      </c>
      <c r="G72" s="22">
        <v>0</v>
      </c>
      <c r="H72" s="22">
        <v>0</v>
      </c>
      <c r="I72" s="22">
        <v>0</v>
      </c>
      <c r="J72" s="18">
        <v>0</v>
      </c>
      <c r="K72" s="18">
        <v>0</v>
      </c>
      <c r="L72" s="18">
        <v>0</v>
      </c>
      <c r="M72" s="18"/>
      <c r="N72" s="18"/>
      <c r="O72" s="18"/>
      <c r="P72" s="18"/>
    </row>
    <row r="73" spans="1:23" ht="20.25" customHeight="1" x14ac:dyDescent="0.25">
      <c r="A73" s="23" t="s">
        <v>88</v>
      </c>
      <c r="B73" s="24">
        <f>SUM(B9+B15+B25+B35+B43+B51+B61+B66+B69)</f>
        <v>597063479</v>
      </c>
      <c r="C73" s="24">
        <f>SUM(C9+C15+C25+C35+C43+C51+C61+C66+C69)</f>
        <v>597063479</v>
      </c>
      <c r="D73" s="24">
        <f t="shared" ref="D73:P73" si="17">SUM(D9+D15+D25+D35+D43+D51+D66+D70)</f>
        <v>368487486.00999999</v>
      </c>
      <c r="E73" s="24">
        <f t="shared" si="17"/>
        <v>24057105.68</v>
      </c>
      <c r="F73" s="24">
        <f t="shared" si="17"/>
        <v>62131079.700000003</v>
      </c>
      <c r="G73" s="24">
        <f t="shared" si="17"/>
        <v>43817187.769999996</v>
      </c>
      <c r="H73" s="24">
        <f t="shared" si="17"/>
        <v>57848886.950000003</v>
      </c>
      <c r="I73" s="24">
        <f t="shared" si="17"/>
        <v>28030660.73</v>
      </c>
      <c r="J73" s="24">
        <f t="shared" si="17"/>
        <v>63673674.610000007</v>
      </c>
      <c r="K73" s="24">
        <f t="shared" si="17"/>
        <v>45508240.460000001</v>
      </c>
      <c r="L73" s="24">
        <f t="shared" si="17"/>
        <v>43420650.109999992</v>
      </c>
      <c r="M73" s="24">
        <f t="shared" si="17"/>
        <v>0</v>
      </c>
      <c r="N73" s="24">
        <f t="shared" si="17"/>
        <v>0</v>
      </c>
      <c r="O73" s="24">
        <f t="shared" si="17"/>
        <v>0</v>
      </c>
      <c r="P73" s="24">
        <f t="shared" si="17"/>
        <v>0</v>
      </c>
    </row>
    <row r="74" spans="1:23" ht="15.75" x14ac:dyDescent="0.25">
      <c r="A74" s="25" t="s">
        <v>89</v>
      </c>
      <c r="B74" s="26">
        <v>0</v>
      </c>
      <c r="C74" s="26">
        <v>0</v>
      </c>
      <c r="D74" s="26">
        <f t="shared" ref="D74:G74" si="18">SUM(D75+D78+D81)</f>
        <v>0</v>
      </c>
      <c r="E74" s="26">
        <f t="shared" si="18"/>
        <v>0</v>
      </c>
      <c r="F74" s="26">
        <f t="shared" si="18"/>
        <v>0</v>
      </c>
      <c r="G74" s="26">
        <f t="shared" si="18"/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</row>
    <row r="75" spans="1:23" ht="15.75" x14ac:dyDescent="0.25">
      <c r="A75" s="27" t="s">
        <v>90</v>
      </c>
      <c r="B75" s="28">
        <v>0</v>
      </c>
      <c r="C75" s="28">
        <f>SUM(C76:C77)</f>
        <v>0</v>
      </c>
      <c r="D75" s="28">
        <f t="shared" ref="D75:G75" si="19">SUM(D76:D77)</f>
        <v>0</v>
      </c>
      <c r="E75" s="28">
        <f t="shared" si="19"/>
        <v>0</v>
      </c>
      <c r="F75" s="14">
        <f t="shared" si="19"/>
        <v>0</v>
      </c>
      <c r="G75" s="14">
        <f t="shared" si="19"/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/>
      <c r="R75" s="14"/>
      <c r="S75" s="14"/>
      <c r="T75" s="14"/>
      <c r="U75" s="14"/>
      <c r="V75" s="14"/>
      <c r="W75" s="14"/>
    </row>
    <row r="76" spans="1:23" ht="15.75" x14ac:dyDescent="0.25">
      <c r="A76" s="16" t="s">
        <v>91</v>
      </c>
      <c r="B76" s="18">
        <v>0</v>
      </c>
      <c r="C76" s="18">
        <v>0</v>
      </c>
      <c r="D76" s="18">
        <f t="shared" ref="D76:E77" si="20">SUM(E76:P76)</f>
        <v>0</v>
      </c>
      <c r="E76" s="18">
        <f t="shared" si="20"/>
        <v>0</v>
      </c>
      <c r="F76" s="17">
        <v>0</v>
      </c>
      <c r="G76" s="17">
        <v>0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17">
        <v>0</v>
      </c>
      <c r="O76" s="17">
        <v>0</v>
      </c>
      <c r="P76" s="17">
        <v>0</v>
      </c>
    </row>
    <row r="77" spans="1:23" ht="15.75" x14ac:dyDescent="0.25">
      <c r="A77" s="16" t="s">
        <v>92</v>
      </c>
      <c r="B77" s="18">
        <v>0</v>
      </c>
      <c r="C77" s="18">
        <v>0</v>
      </c>
      <c r="D77" s="18">
        <f t="shared" si="20"/>
        <v>0</v>
      </c>
      <c r="E77" s="18">
        <f t="shared" si="20"/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7">
        <v>0</v>
      </c>
    </row>
    <row r="78" spans="1:23" ht="15.75" x14ac:dyDescent="0.25">
      <c r="A78" s="19" t="s">
        <v>93</v>
      </c>
      <c r="B78" s="20">
        <v>0</v>
      </c>
      <c r="C78" s="20">
        <f>SUM(C79:C80)</f>
        <v>0</v>
      </c>
      <c r="D78" s="20">
        <f>SUM(D79:D80)</f>
        <v>0</v>
      </c>
      <c r="E78" s="20">
        <f t="shared" ref="E78:P78" si="21">SUM(E79:E80)</f>
        <v>0</v>
      </c>
      <c r="F78" s="14">
        <f t="shared" si="21"/>
        <v>0</v>
      </c>
      <c r="G78" s="14">
        <f t="shared" si="21"/>
        <v>0</v>
      </c>
      <c r="H78" s="14">
        <f t="shared" si="21"/>
        <v>0</v>
      </c>
      <c r="I78" s="14">
        <f t="shared" si="21"/>
        <v>0</v>
      </c>
      <c r="J78" s="14">
        <f t="shared" si="21"/>
        <v>0</v>
      </c>
      <c r="K78" s="14">
        <f t="shared" si="21"/>
        <v>0</v>
      </c>
      <c r="L78" s="14">
        <f t="shared" si="21"/>
        <v>0</v>
      </c>
      <c r="M78" s="14">
        <f t="shared" si="21"/>
        <v>0</v>
      </c>
      <c r="N78" s="14">
        <f t="shared" si="21"/>
        <v>0</v>
      </c>
      <c r="O78" s="14">
        <f t="shared" si="21"/>
        <v>0</v>
      </c>
      <c r="P78" s="14">
        <f t="shared" si="21"/>
        <v>0</v>
      </c>
    </row>
    <row r="79" spans="1:23" ht="15.75" x14ac:dyDescent="0.25">
      <c r="A79" s="16" t="s">
        <v>94</v>
      </c>
      <c r="B79" s="18">
        <v>0</v>
      </c>
      <c r="C79" s="18">
        <v>0</v>
      </c>
      <c r="D79" s="18">
        <f t="shared" ref="D79:D80" si="22">SUM(E79:P79)</f>
        <v>0</v>
      </c>
      <c r="E79" s="18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17">
        <v>0</v>
      </c>
    </row>
    <row r="80" spans="1:23" ht="15.75" x14ac:dyDescent="0.25">
      <c r="A80" s="16" t="s">
        <v>95</v>
      </c>
      <c r="B80" s="18">
        <v>0</v>
      </c>
      <c r="C80" s="18">
        <v>0</v>
      </c>
      <c r="D80" s="18">
        <f t="shared" si="22"/>
        <v>0</v>
      </c>
      <c r="E80" s="18">
        <v>0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7">
        <v>0</v>
      </c>
    </row>
    <row r="81" spans="1:16" ht="15.75" x14ac:dyDescent="0.25">
      <c r="A81" s="19" t="s">
        <v>96</v>
      </c>
      <c r="B81" s="20">
        <v>0</v>
      </c>
      <c r="C81" s="20">
        <f>SUM(C82)</f>
        <v>0</v>
      </c>
      <c r="D81" s="20">
        <f>+D82</f>
        <v>0</v>
      </c>
      <c r="E81" s="20">
        <f t="shared" ref="E81" si="23">+E82</f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</row>
    <row r="82" spans="1:16" ht="15.75" x14ac:dyDescent="0.25">
      <c r="A82" s="21" t="s">
        <v>97</v>
      </c>
      <c r="B82" s="22">
        <v>0</v>
      </c>
      <c r="C82" s="22">
        <v>0</v>
      </c>
      <c r="D82" s="22">
        <f t="shared" ref="D82" si="24">SUM(E82:P82)</f>
        <v>0</v>
      </c>
      <c r="E82" s="22">
        <v>0</v>
      </c>
      <c r="F82" s="22">
        <v>0</v>
      </c>
      <c r="G82" s="22">
        <v>0</v>
      </c>
      <c r="H82" s="22">
        <v>0</v>
      </c>
      <c r="I82" s="22">
        <v>0</v>
      </c>
      <c r="J82" s="22">
        <v>0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7">
        <v>0</v>
      </c>
    </row>
    <row r="83" spans="1:16" ht="15.75" x14ac:dyDescent="0.25">
      <c r="A83" s="23" t="s">
        <v>98</v>
      </c>
      <c r="B83" s="29">
        <v>0</v>
      </c>
      <c r="C83" s="29">
        <v>0</v>
      </c>
      <c r="D83" s="29">
        <f>SUM(D75+D78+D81)</f>
        <v>0</v>
      </c>
      <c r="E83" s="29">
        <f t="shared" ref="E83:K83" si="25">SUM(E75+E78+E81)</f>
        <v>0</v>
      </c>
      <c r="F83" s="29">
        <f t="shared" si="25"/>
        <v>0</v>
      </c>
      <c r="G83" s="29">
        <f t="shared" si="25"/>
        <v>0</v>
      </c>
      <c r="H83" s="29">
        <f t="shared" si="25"/>
        <v>0</v>
      </c>
      <c r="I83" s="29">
        <f t="shared" si="25"/>
        <v>0</v>
      </c>
      <c r="J83" s="29">
        <f t="shared" si="25"/>
        <v>0</v>
      </c>
      <c r="K83" s="29">
        <f t="shared" si="25"/>
        <v>0</v>
      </c>
      <c r="L83" s="29">
        <f>SUM(L75+L78+L81)</f>
        <v>0</v>
      </c>
      <c r="M83" s="29">
        <f>SUM(M75+M78+M81)</f>
        <v>0</v>
      </c>
      <c r="N83" s="29">
        <f>SUM(N75+N78+N81)</f>
        <v>0</v>
      </c>
      <c r="O83" s="29">
        <f>SUM(O75+O78+O81)</f>
        <v>0</v>
      </c>
      <c r="P83" s="29">
        <f>SUM(P75+P78+P81)</f>
        <v>0</v>
      </c>
    </row>
    <row r="84" spans="1:16" ht="19.5" customHeight="1" x14ac:dyDescent="0.25">
      <c r="A84" s="30" t="s">
        <v>99</v>
      </c>
      <c r="B84" s="31">
        <f>SUM(B73:B83)</f>
        <v>597063479</v>
      </c>
      <c r="C84" s="31">
        <f>SUM(C73:C83)</f>
        <v>597063479</v>
      </c>
      <c r="D84" s="31">
        <f>SUM(D73+D83)</f>
        <v>368487486.00999999</v>
      </c>
      <c r="E84" s="31">
        <f t="shared" ref="E84:P84" si="26">SUM(E73+E83)</f>
        <v>24057105.68</v>
      </c>
      <c r="F84" s="31">
        <f t="shared" si="26"/>
        <v>62131079.700000003</v>
      </c>
      <c r="G84" s="31">
        <f t="shared" si="26"/>
        <v>43817187.769999996</v>
      </c>
      <c r="H84" s="31">
        <f t="shared" si="26"/>
        <v>57848886.950000003</v>
      </c>
      <c r="I84" s="31">
        <f t="shared" si="26"/>
        <v>28030660.73</v>
      </c>
      <c r="J84" s="31">
        <f t="shared" si="26"/>
        <v>63673674.610000007</v>
      </c>
      <c r="K84" s="31">
        <f t="shared" si="26"/>
        <v>45508240.460000001</v>
      </c>
      <c r="L84" s="31">
        <f t="shared" si="26"/>
        <v>43420650.109999992</v>
      </c>
      <c r="M84" s="31">
        <f t="shared" si="26"/>
        <v>0</v>
      </c>
      <c r="N84" s="31">
        <f t="shared" si="26"/>
        <v>0</v>
      </c>
      <c r="O84" s="31">
        <f t="shared" si="26"/>
        <v>0</v>
      </c>
      <c r="P84" s="31">
        <f t="shared" si="26"/>
        <v>0</v>
      </c>
    </row>
    <row r="85" spans="1:16" x14ac:dyDescent="0.25">
      <c r="A85" t="s">
        <v>110</v>
      </c>
      <c r="B85" s="42"/>
      <c r="C85" s="42"/>
    </row>
    <row r="86" spans="1:16" x14ac:dyDescent="0.25">
      <c r="A86" t="s">
        <v>146</v>
      </c>
      <c r="B86" s="43"/>
      <c r="C86" s="43"/>
      <c r="D86" s="32"/>
    </row>
    <row r="87" spans="1:16" x14ac:dyDescent="0.25">
      <c r="A87" t="s">
        <v>147</v>
      </c>
      <c r="B87" s="42"/>
      <c r="C87" s="42"/>
      <c r="D87" s="33"/>
    </row>
    <row r="88" spans="1:16" ht="28.5" customHeight="1" x14ac:dyDescent="0.3">
      <c r="A88" s="41" t="s">
        <v>100</v>
      </c>
      <c r="B88" s="42"/>
      <c r="C88" s="42"/>
      <c r="D88" s="33"/>
    </row>
    <row r="89" spans="1:16" x14ac:dyDescent="0.25">
      <c r="A89" s="35" t="s">
        <v>111</v>
      </c>
      <c r="B89" s="43"/>
      <c r="C89" s="43"/>
      <c r="D89" s="32"/>
    </row>
    <row r="90" spans="1:16" ht="30" x14ac:dyDescent="0.25">
      <c r="A90" s="34" t="s">
        <v>112</v>
      </c>
      <c r="B90" s="42"/>
      <c r="C90" s="42"/>
      <c r="D90" s="34"/>
    </row>
    <row r="91" spans="1:16" x14ac:dyDescent="0.25">
      <c r="A91" s="35" t="s">
        <v>113</v>
      </c>
      <c r="B91" s="42"/>
      <c r="C91" s="42"/>
      <c r="D91" s="33"/>
    </row>
    <row r="92" spans="1:16" x14ac:dyDescent="0.25">
      <c r="A92" s="35" t="s">
        <v>117</v>
      </c>
      <c r="B92"/>
      <c r="C92"/>
      <c r="D92" s="36"/>
    </row>
    <row r="93" spans="1:16" x14ac:dyDescent="0.25">
      <c r="A93" s="35" t="s">
        <v>118</v>
      </c>
      <c r="B93"/>
      <c r="C93"/>
      <c r="D93" s="33"/>
    </row>
    <row r="94" spans="1:16" x14ac:dyDescent="0.25">
      <c r="A94" s="35"/>
      <c r="B94"/>
      <c r="C94"/>
      <c r="D94" s="33"/>
    </row>
    <row r="95" spans="1:16" x14ac:dyDescent="0.25">
      <c r="A95" s="35"/>
      <c r="B95"/>
      <c r="C95"/>
      <c r="D95" s="33"/>
    </row>
    <row r="96" spans="1:16" x14ac:dyDescent="0.25">
      <c r="A96" s="35"/>
      <c r="B96"/>
      <c r="C96"/>
      <c r="D96" s="33"/>
    </row>
    <row r="97" spans="1:16" x14ac:dyDescent="0.25">
      <c r="A97" s="37" t="s">
        <v>143</v>
      </c>
      <c r="B97" s="37"/>
      <c r="C97" s="37"/>
      <c r="D97" s="37"/>
      <c r="E97" s="37"/>
      <c r="F97" s="37"/>
      <c r="G97" s="47" t="s">
        <v>148</v>
      </c>
      <c r="H97" s="47"/>
      <c r="I97" s="47"/>
      <c r="J97" s="47"/>
      <c r="K97" s="47"/>
      <c r="L97" s="47"/>
      <c r="M97" s="46" t="s">
        <v>102</v>
      </c>
      <c r="N97" s="46"/>
      <c r="O97" s="46"/>
      <c r="P97" s="46"/>
    </row>
    <row r="98" spans="1:16" x14ac:dyDescent="0.25">
      <c r="A98" s="37" t="s">
        <v>144</v>
      </c>
      <c r="B98" s="37"/>
      <c r="C98" s="37"/>
      <c r="D98" s="37"/>
      <c r="E98" s="37" t="s">
        <v>127</v>
      </c>
      <c r="F98" s="37"/>
      <c r="G98" s="47" t="s">
        <v>149</v>
      </c>
      <c r="H98" s="47"/>
      <c r="I98" s="47"/>
      <c r="J98" s="47"/>
      <c r="K98" s="47"/>
      <c r="L98" s="47"/>
      <c r="M98" s="47" t="s">
        <v>104</v>
      </c>
      <c r="N98" s="47"/>
      <c r="O98" s="47"/>
      <c r="P98" s="47"/>
    </row>
    <row r="99" spans="1:16" x14ac:dyDescent="0.25">
      <c r="A99" s="37" t="s">
        <v>145</v>
      </c>
      <c r="B99" s="37"/>
      <c r="C99" s="37"/>
      <c r="D99" s="37"/>
      <c r="E99" s="37" t="s">
        <v>129</v>
      </c>
      <c r="F99" s="37" t="s">
        <v>134</v>
      </c>
      <c r="G99" s="47" t="s">
        <v>150</v>
      </c>
      <c r="H99" s="47"/>
      <c r="I99" s="47"/>
      <c r="J99" s="47"/>
      <c r="K99" s="47"/>
      <c r="L99" s="47"/>
      <c r="M99" s="47" t="s">
        <v>106</v>
      </c>
      <c r="N99" s="47"/>
      <c r="O99" s="47"/>
      <c r="P99" s="47"/>
    </row>
    <row r="100" spans="1:16" x14ac:dyDescent="0.25">
      <c r="F100" s="39"/>
    </row>
    <row r="102" spans="1:16" x14ac:dyDescent="0.25">
      <c r="A102" s="46" t="s">
        <v>107</v>
      </c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38"/>
    </row>
    <row r="103" spans="1:16" x14ac:dyDescent="0.25">
      <c r="A103" s="44" t="s">
        <v>108</v>
      </c>
      <c r="B103" s="44"/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0"/>
    </row>
    <row r="104" spans="1:16" x14ac:dyDescent="0.25">
      <c r="A104" s="44" t="s">
        <v>109</v>
      </c>
      <c r="B104" s="44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0"/>
    </row>
  </sheetData>
  <sheetProtection algorithmName="SHA-512" hashValue="199q5rndmtSDi2jLOoKmbXPFb9Os47n0jnlvbcSjNVe9rJaYv16SSqrt/r9S7wW86FDqqlqiy0bq7q6oQC4JLg==" saltValue="nSM2DsGbV8wRLrBox9bzlg==" spinCount="100000" sheet="1" formatCells="0" formatColumns="0" formatRows="0" insertColumns="0" insertRows="0" insertHyperlinks="0" deleteColumns="0" deleteRows="0" sort="0" autoFilter="0" pivotTables="0"/>
  <mergeCells count="17">
    <mergeCell ref="A103:L103"/>
    <mergeCell ref="A104:L104"/>
    <mergeCell ref="N6:O6"/>
    <mergeCell ref="M97:P97"/>
    <mergeCell ref="M98:P98"/>
    <mergeCell ref="B6:C6"/>
    <mergeCell ref="G97:L97"/>
    <mergeCell ref="G98:L98"/>
    <mergeCell ref="G99:L99"/>
    <mergeCell ref="A1:L1"/>
    <mergeCell ref="A2:L2"/>
    <mergeCell ref="A3:L3"/>
    <mergeCell ref="A102:L102"/>
    <mergeCell ref="M99:P99"/>
    <mergeCell ref="D6:M6"/>
    <mergeCell ref="A4:L4"/>
    <mergeCell ref="A5:L5"/>
  </mergeCells>
  <printOptions horizontalCentered="1"/>
  <pageMargins left="0.25" right="0.25" top="0.75" bottom="0.75" header="0.3" footer="0.3"/>
  <pageSetup paperSize="5" scale="70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D9218-4D74-45E9-A17E-C600DEEA148C}">
  <sheetPr>
    <pageSetUpPr fitToPage="1"/>
  </sheetPr>
  <dimension ref="A1:W104"/>
  <sheetViews>
    <sheetView tabSelected="1" topLeftCell="A78" zoomScale="82" zoomScaleNormal="82" workbookViewId="0">
      <selection activeCell="C90" sqref="C90"/>
    </sheetView>
  </sheetViews>
  <sheetFormatPr baseColWidth="10" defaultColWidth="14.7109375" defaultRowHeight="15" x14ac:dyDescent="0.25"/>
  <cols>
    <col min="1" max="1" width="84.85546875" style="15" bestFit="1" customWidth="1"/>
    <col min="2" max="2" width="15.28515625" style="15" bestFit="1" customWidth="1"/>
    <col min="3" max="3" width="15.42578125" style="15" bestFit="1" customWidth="1"/>
    <col min="4" max="4" width="15.28515625" style="15" bestFit="1" customWidth="1"/>
    <col min="5" max="8" width="14.140625" style="15" bestFit="1" customWidth="1"/>
    <col min="9" max="12" width="14.140625" style="15" customWidth="1"/>
    <col min="13" max="13" width="14.5703125" style="15" bestFit="1" customWidth="1"/>
    <col min="14" max="14" width="10.5703125" style="15" hidden="1" customWidth="1"/>
    <col min="15" max="15" width="14" style="15" hidden="1" customWidth="1"/>
    <col min="16" max="16" width="13" style="15" hidden="1" customWidth="1"/>
    <col min="17" max="16384" width="14.7109375" style="15"/>
  </cols>
  <sheetData>
    <row r="1" spans="1:16" s="1" customFormat="1" ht="23.25" x14ac:dyDescent="0.25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6" s="1" customFormat="1" ht="23.25" x14ac:dyDescent="0.25">
      <c r="A2" s="48" t="s">
        <v>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6" s="2" customFormat="1" ht="23.25" x14ac:dyDescent="0.25">
      <c r="A3" s="48" t="s">
        <v>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1"/>
      <c r="O3" s="1"/>
      <c r="P3" s="1"/>
    </row>
    <row r="4" spans="1:16" s="2" customFormat="1" ht="23.25" x14ac:dyDescent="0.25">
      <c r="A4" s="48" t="s">
        <v>3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1"/>
      <c r="O4" s="1"/>
      <c r="P4" s="1"/>
    </row>
    <row r="5" spans="1:16" s="2" customFormat="1" ht="23.25" x14ac:dyDescent="0.25">
      <c r="A5" s="49" t="s">
        <v>4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3"/>
      <c r="O5" s="3"/>
      <c r="P5" s="3"/>
    </row>
    <row r="6" spans="1:16" s="6" customFormat="1" ht="21" customHeight="1" x14ac:dyDescent="0.25">
      <c r="A6" s="4"/>
      <c r="B6" s="45" t="s">
        <v>5</v>
      </c>
      <c r="C6" s="45"/>
      <c r="D6" s="45" t="s">
        <v>6</v>
      </c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5"/>
    </row>
    <row r="7" spans="1:16" s="6" customFormat="1" ht="20.25" customHeight="1" x14ac:dyDescent="0.25">
      <c r="A7" s="7" t="s">
        <v>7</v>
      </c>
      <c r="B7" s="8" t="s">
        <v>8</v>
      </c>
      <c r="C7" s="9" t="s">
        <v>9</v>
      </c>
      <c r="D7" s="8" t="s">
        <v>10</v>
      </c>
      <c r="E7" s="8" t="s">
        <v>11</v>
      </c>
      <c r="F7" s="8" t="s">
        <v>12</v>
      </c>
      <c r="G7" s="8" t="s">
        <v>13</v>
      </c>
      <c r="H7" s="8" t="s">
        <v>14</v>
      </c>
      <c r="I7" s="8" t="s">
        <v>15</v>
      </c>
      <c r="J7" s="8" t="s">
        <v>16</v>
      </c>
      <c r="K7" s="10" t="s">
        <v>17</v>
      </c>
      <c r="L7" s="10" t="s">
        <v>18</v>
      </c>
      <c r="M7" s="10" t="s">
        <v>19</v>
      </c>
      <c r="N7" s="10" t="s">
        <v>20</v>
      </c>
      <c r="O7" s="10" t="s">
        <v>21</v>
      </c>
      <c r="P7" s="10" t="s">
        <v>22</v>
      </c>
    </row>
    <row r="8" spans="1:16" s="12" customFormat="1" ht="15.75" x14ac:dyDescent="0.25">
      <c r="A8" s="11" t="s">
        <v>23</v>
      </c>
      <c r="B8" s="11"/>
      <c r="C8" s="11"/>
      <c r="D8" s="11"/>
      <c r="E8" s="11"/>
    </row>
    <row r="9" spans="1:16" ht="15.75" x14ac:dyDescent="0.25">
      <c r="A9" s="13" t="s">
        <v>24</v>
      </c>
      <c r="B9" s="14">
        <f>SUM(B10:B14)</f>
        <v>511608753</v>
      </c>
      <c r="C9" s="14">
        <f>SUM(C10:C14)</f>
        <v>511608753</v>
      </c>
      <c r="D9" s="14">
        <f>SUM(D10:D14)</f>
        <v>356592439.17000002</v>
      </c>
      <c r="E9" s="14">
        <f t="shared" ref="E9:P9" si="0">SUM(E10:E14)</f>
        <v>23353784.719999999</v>
      </c>
      <c r="F9" s="14">
        <f t="shared" si="0"/>
        <v>49202357.980000004</v>
      </c>
      <c r="G9" s="14">
        <f t="shared" si="0"/>
        <v>36953436.140000001</v>
      </c>
      <c r="H9" s="14">
        <f t="shared" si="0"/>
        <v>54789214.520000003</v>
      </c>
      <c r="I9" s="14">
        <f t="shared" si="0"/>
        <v>23341983.23</v>
      </c>
      <c r="J9" s="14">
        <f t="shared" si="0"/>
        <v>57809221.910000004</v>
      </c>
      <c r="K9" s="14">
        <f t="shared" si="0"/>
        <v>39119379.770000003</v>
      </c>
      <c r="L9" s="14">
        <f t="shared" si="0"/>
        <v>35817316.519999996</v>
      </c>
      <c r="M9" s="14">
        <f t="shared" si="0"/>
        <v>36205744.380000003</v>
      </c>
      <c r="N9" s="14">
        <f t="shared" si="0"/>
        <v>0</v>
      </c>
      <c r="O9" s="14">
        <f t="shared" si="0"/>
        <v>0</v>
      </c>
      <c r="P9" s="14">
        <f t="shared" si="0"/>
        <v>0</v>
      </c>
    </row>
    <row r="10" spans="1:16" ht="15.75" x14ac:dyDescent="0.25">
      <c r="A10" s="16" t="s">
        <v>25</v>
      </c>
      <c r="B10" s="17">
        <v>421261205</v>
      </c>
      <c r="C10" s="17">
        <v>420878157.26999998</v>
      </c>
      <c r="D10" s="17">
        <f>SUM(E10:P10)</f>
        <v>287480906.98000002</v>
      </c>
      <c r="E10" s="17">
        <v>19555540</v>
      </c>
      <c r="F10" s="17">
        <v>41920758</v>
      </c>
      <c r="G10" s="17">
        <v>31301588.18</v>
      </c>
      <c r="H10" s="17">
        <v>30979035</v>
      </c>
      <c r="I10" s="17">
        <v>19465470.84</v>
      </c>
      <c r="J10" s="17">
        <v>50153959.950000003</v>
      </c>
      <c r="K10" s="17">
        <v>33172865.010000002</v>
      </c>
      <c r="L10" s="17">
        <v>30297375</v>
      </c>
      <c r="M10" s="17">
        <v>30634315</v>
      </c>
      <c r="N10" s="17"/>
      <c r="O10" s="17"/>
      <c r="P10" s="17"/>
    </row>
    <row r="11" spans="1:16" ht="15.75" x14ac:dyDescent="0.25">
      <c r="A11" s="16" t="s">
        <v>26</v>
      </c>
      <c r="B11" s="17">
        <v>30916000</v>
      </c>
      <c r="C11" s="17">
        <v>31299047.73</v>
      </c>
      <c r="D11" s="17">
        <f>SUM(E11:P11)</f>
        <v>26194189.98</v>
      </c>
      <c r="E11" s="17">
        <v>831000</v>
      </c>
      <c r="F11" s="17">
        <v>902000</v>
      </c>
      <c r="G11" s="17">
        <v>900000</v>
      </c>
      <c r="H11" s="17">
        <v>19087189.98</v>
      </c>
      <c r="I11" s="17">
        <v>900000</v>
      </c>
      <c r="J11" s="17">
        <v>887500</v>
      </c>
      <c r="K11" s="17">
        <v>887500</v>
      </c>
      <c r="L11" s="17">
        <v>899500</v>
      </c>
      <c r="M11" s="17">
        <v>899500</v>
      </c>
      <c r="N11" s="17"/>
      <c r="O11" s="17"/>
      <c r="P11" s="17"/>
    </row>
    <row r="12" spans="1:16" ht="15.75" x14ac:dyDescent="0.25">
      <c r="A12" s="16" t="s">
        <v>27</v>
      </c>
      <c r="B12" s="18">
        <v>0</v>
      </c>
      <c r="C12" s="18">
        <v>0</v>
      </c>
      <c r="D12" s="17">
        <f t="shared" ref="D12:D14" si="1">SUM(E12:P12)</f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/>
      <c r="O12" s="17"/>
      <c r="P12" s="17"/>
    </row>
    <row r="13" spans="1:16" ht="15.75" x14ac:dyDescent="0.25">
      <c r="A13" s="16" t="s">
        <v>28</v>
      </c>
      <c r="B13" s="18">
        <v>0</v>
      </c>
      <c r="C13" s="18">
        <v>0</v>
      </c>
      <c r="D13" s="17">
        <f t="shared" si="1"/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/>
      <c r="O13" s="17"/>
      <c r="P13" s="17"/>
    </row>
    <row r="14" spans="1:16" ht="15.75" x14ac:dyDescent="0.25">
      <c r="A14" s="16" t="s">
        <v>29</v>
      </c>
      <c r="B14" s="17">
        <v>59431548</v>
      </c>
      <c r="C14" s="17">
        <v>59431548</v>
      </c>
      <c r="D14" s="17">
        <f t="shared" si="1"/>
        <v>42917342.210000001</v>
      </c>
      <c r="E14" s="17">
        <v>2967244.72</v>
      </c>
      <c r="F14" s="17">
        <v>6379599.9800000004</v>
      </c>
      <c r="G14" s="17">
        <v>4751847.96</v>
      </c>
      <c r="H14" s="17">
        <v>4722989.54</v>
      </c>
      <c r="I14" s="17">
        <v>2976512.39</v>
      </c>
      <c r="J14" s="17">
        <v>6767761.96</v>
      </c>
      <c r="K14" s="17">
        <v>5059014.76</v>
      </c>
      <c r="L14" s="17">
        <v>4620441.5199999996</v>
      </c>
      <c r="M14" s="17">
        <v>4671929.38</v>
      </c>
      <c r="N14" s="17"/>
      <c r="O14" s="17"/>
      <c r="P14" s="17"/>
    </row>
    <row r="15" spans="1:16" ht="15.75" x14ac:dyDescent="0.25">
      <c r="A15" s="19" t="s">
        <v>30</v>
      </c>
      <c r="B15" s="14">
        <f>SUM(B16:B24)</f>
        <v>61920666</v>
      </c>
      <c r="C15" s="14">
        <f>SUM(C16:C24)</f>
        <v>57078791</v>
      </c>
      <c r="D15" s="14">
        <f t="shared" ref="D15:P15" si="2">SUM(D16:D24)</f>
        <v>45640919.349999994</v>
      </c>
      <c r="E15" s="14">
        <f t="shared" si="2"/>
        <v>703320.96</v>
      </c>
      <c r="F15" s="14">
        <f t="shared" si="2"/>
        <v>12928721.720000001</v>
      </c>
      <c r="G15" s="14">
        <f t="shared" si="2"/>
        <v>5128602.9399999995</v>
      </c>
      <c r="H15" s="14">
        <f t="shared" si="2"/>
        <v>2020105.21</v>
      </c>
      <c r="I15" s="14">
        <f t="shared" si="2"/>
        <v>4260426.3</v>
      </c>
      <c r="J15" s="14">
        <f t="shared" si="2"/>
        <v>3159764.5300000003</v>
      </c>
      <c r="K15" s="14">
        <f t="shared" si="2"/>
        <v>6282835.6899999995</v>
      </c>
      <c r="L15" s="14">
        <f t="shared" si="2"/>
        <v>6257652.8900000006</v>
      </c>
      <c r="M15" s="14">
        <f t="shared" si="2"/>
        <v>4899489.1099999994</v>
      </c>
      <c r="N15" s="14">
        <f t="shared" si="2"/>
        <v>0</v>
      </c>
      <c r="O15" s="14">
        <f t="shared" si="2"/>
        <v>0</v>
      </c>
      <c r="P15" s="14">
        <f t="shared" si="2"/>
        <v>0</v>
      </c>
    </row>
    <row r="16" spans="1:16" ht="15.75" x14ac:dyDescent="0.25">
      <c r="A16" s="16" t="s">
        <v>31</v>
      </c>
      <c r="B16" s="17">
        <v>25690666</v>
      </c>
      <c r="C16" s="17">
        <v>25690666</v>
      </c>
      <c r="D16" s="17">
        <f>SUM(E16:P16)</f>
        <v>20645547.209999997</v>
      </c>
      <c r="E16" s="17">
        <v>703320.96</v>
      </c>
      <c r="F16" s="17">
        <v>3496321.72</v>
      </c>
      <c r="G16" s="17">
        <v>2153335.83</v>
      </c>
      <c r="H16" s="17">
        <v>2020105.21</v>
      </c>
      <c r="I16" s="17">
        <v>2031651.3</v>
      </c>
      <c r="J16" s="17">
        <v>2259102.33</v>
      </c>
      <c r="K16" s="17">
        <v>2588447.86</v>
      </c>
      <c r="L16" s="17">
        <v>2700522.89</v>
      </c>
      <c r="M16" s="17">
        <v>2692739.11</v>
      </c>
      <c r="N16" s="17"/>
      <c r="O16" s="17"/>
      <c r="P16" s="17"/>
    </row>
    <row r="17" spans="1:16" ht="15.75" x14ac:dyDescent="0.25">
      <c r="A17" s="16" t="s">
        <v>32</v>
      </c>
      <c r="B17" s="17">
        <v>1800000</v>
      </c>
      <c r="C17" s="17">
        <v>1800000</v>
      </c>
      <c r="D17" s="17">
        <f t="shared" ref="D17:D24" si="3">SUM(E17:P17)</f>
        <v>480211.79000000004</v>
      </c>
      <c r="E17" s="17">
        <v>0</v>
      </c>
      <c r="F17" s="17">
        <v>0</v>
      </c>
      <c r="G17" s="17">
        <v>287573.96000000002</v>
      </c>
      <c r="H17" s="17">
        <v>0</v>
      </c>
      <c r="I17" s="17">
        <v>0</v>
      </c>
      <c r="J17" s="17">
        <v>0</v>
      </c>
      <c r="K17" s="17">
        <v>192637.83</v>
      </c>
      <c r="L17" s="17">
        <v>0</v>
      </c>
      <c r="M17" s="17">
        <v>0</v>
      </c>
      <c r="N17" s="17"/>
      <c r="O17" s="17"/>
      <c r="P17" s="17"/>
    </row>
    <row r="18" spans="1:16" ht="15.75" x14ac:dyDescent="0.25">
      <c r="A18" s="16" t="s">
        <v>33</v>
      </c>
      <c r="B18" s="17">
        <v>100000</v>
      </c>
      <c r="C18" s="17">
        <v>100000</v>
      </c>
      <c r="D18" s="17">
        <f t="shared" si="3"/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/>
      <c r="O18" s="17"/>
      <c r="P18" s="17"/>
    </row>
    <row r="19" spans="1:16" ht="15.75" x14ac:dyDescent="0.25">
      <c r="A19" s="16" t="s">
        <v>34</v>
      </c>
      <c r="B19" s="17">
        <v>100000</v>
      </c>
      <c r="C19" s="17">
        <v>120000</v>
      </c>
      <c r="D19" s="17">
        <f t="shared" si="3"/>
        <v>15000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15000</v>
      </c>
      <c r="K19" s="17">
        <v>0</v>
      </c>
      <c r="L19" s="17">
        <v>0</v>
      </c>
      <c r="M19" s="17">
        <v>0</v>
      </c>
      <c r="N19" s="17"/>
      <c r="O19" s="17"/>
      <c r="P19" s="17"/>
    </row>
    <row r="20" spans="1:16" ht="15.75" x14ac:dyDescent="0.25">
      <c r="A20" s="16" t="s">
        <v>35</v>
      </c>
      <c r="B20" s="17">
        <v>3300000</v>
      </c>
      <c r="C20" s="17">
        <v>380000</v>
      </c>
      <c r="D20" s="17">
        <f t="shared" si="3"/>
        <v>12272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12272</v>
      </c>
      <c r="K20" s="17">
        <v>0</v>
      </c>
      <c r="L20" s="17">
        <v>0</v>
      </c>
      <c r="M20" s="17">
        <v>0</v>
      </c>
      <c r="N20" s="17"/>
      <c r="O20" s="17"/>
      <c r="P20" s="17"/>
    </row>
    <row r="21" spans="1:16" ht="15.75" x14ac:dyDescent="0.25">
      <c r="A21" s="16" t="s">
        <v>36</v>
      </c>
      <c r="B21" s="17">
        <v>22780000</v>
      </c>
      <c r="C21" s="17">
        <v>22780000</v>
      </c>
      <c r="D21" s="17">
        <f t="shared" si="3"/>
        <v>22398358.149999999</v>
      </c>
      <c r="E21" s="17">
        <v>0</v>
      </c>
      <c r="F21" s="17">
        <v>9338000</v>
      </c>
      <c r="G21" s="17">
        <v>2219233.15</v>
      </c>
      <c r="H21" s="17">
        <v>0</v>
      </c>
      <c r="I21" s="17">
        <v>1750875</v>
      </c>
      <c r="J21" s="17">
        <v>0</v>
      </c>
      <c r="K21" s="17">
        <v>3501750</v>
      </c>
      <c r="L21" s="17">
        <v>3501750</v>
      </c>
      <c r="M21" s="17">
        <v>2086750</v>
      </c>
      <c r="N21" s="17"/>
      <c r="O21" s="17"/>
      <c r="P21" s="17"/>
    </row>
    <row r="22" spans="1:16" ht="31.5" x14ac:dyDescent="0.25">
      <c r="A22" s="16" t="s">
        <v>37</v>
      </c>
      <c r="B22" s="17">
        <v>2450000</v>
      </c>
      <c r="C22" s="17">
        <v>2450000</v>
      </c>
      <c r="D22" s="17">
        <f t="shared" si="3"/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/>
      <c r="O22" s="17"/>
      <c r="P22" s="17"/>
    </row>
    <row r="23" spans="1:16" ht="15.75" x14ac:dyDescent="0.25">
      <c r="A23" s="16" t="s">
        <v>38</v>
      </c>
      <c r="B23" s="17">
        <v>5500000</v>
      </c>
      <c r="C23" s="17">
        <v>3558125</v>
      </c>
      <c r="D23" s="17">
        <f t="shared" si="3"/>
        <v>2034601.2</v>
      </c>
      <c r="E23" s="17">
        <v>0</v>
      </c>
      <c r="F23" s="17">
        <v>94400</v>
      </c>
      <c r="G23" s="17">
        <v>468460</v>
      </c>
      <c r="H23" s="17">
        <v>0</v>
      </c>
      <c r="I23" s="17">
        <v>477900</v>
      </c>
      <c r="J23" s="17">
        <v>818461.2</v>
      </c>
      <c r="K23" s="17">
        <v>0</v>
      </c>
      <c r="L23" s="17">
        <v>55380</v>
      </c>
      <c r="M23" s="17">
        <v>120000</v>
      </c>
      <c r="N23" s="17"/>
      <c r="O23" s="17"/>
      <c r="P23" s="17"/>
    </row>
    <row r="24" spans="1:16" ht="15.75" x14ac:dyDescent="0.25">
      <c r="A24" s="16" t="s">
        <v>39</v>
      </c>
      <c r="B24" s="17">
        <v>200000</v>
      </c>
      <c r="C24" s="17">
        <v>200000</v>
      </c>
      <c r="D24" s="17">
        <f t="shared" si="3"/>
        <v>54929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54929</v>
      </c>
      <c r="K24" s="17">
        <v>0</v>
      </c>
      <c r="L24" s="17">
        <v>0</v>
      </c>
      <c r="M24" s="17">
        <v>0</v>
      </c>
      <c r="N24" s="17"/>
      <c r="O24" s="17"/>
      <c r="P24" s="17"/>
    </row>
    <row r="25" spans="1:16" ht="15.75" x14ac:dyDescent="0.25">
      <c r="A25" s="19" t="s">
        <v>40</v>
      </c>
      <c r="B25" s="14">
        <f>SUM(B26:B34)</f>
        <v>16200298</v>
      </c>
      <c r="C25" s="14">
        <f>SUM(C26:C34)</f>
        <v>27142173</v>
      </c>
      <c r="D25" s="14">
        <f t="shared" ref="D25:P25" si="4">SUM(D26:D34)</f>
        <v>6827049.3800000008</v>
      </c>
      <c r="E25" s="14">
        <f t="shared" si="4"/>
        <v>0</v>
      </c>
      <c r="F25" s="14">
        <f t="shared" si="4"/>
        <v>0</v>
      </c>
      <c r="G25" s="14">
        <f t="shared" si="4"/>
        <v>1660454.69</v>
      </c>
      <c r="H25" s="14">
        <f t="shared" si="4"/>
        <v>1039567.22</v>
      </c>
      <c r="I25" s="14">
        <f t="shared" si="4"/>
        <v>428251.2</v>
      </c>
      <c r="J25" s="14">
        <f t="shared" si="4"/>
        <v>2148653.17</v>
      </c>
      <c r="K25" s="14">
        <f t="shared" si="4"/>
        <v>106025</v>
      </c>
      <c r="L25" s="14">
        <f t="shared" si="4"/>
        <v>1338388.3</v>
      </c>
      <c r="M25" s="14">
        <f t="shared" si="4"/>
        <v>105709.8</v>
      </c>
      <c r="N25" s="14">
        <f t="shared" si="4"/>
        <v>0</v>
      </c>
      <c r="O25" s="14">
        <f t="shared" si="4"/>
        <v>0</v>
      </c>
      <c r="P25" s="14">
        <f t="shared" si="4"/>
        <v>0</v>
      </c>
    </row>
    <row r="26" spans="1:16" ht="15.75" x14ac:dyDescent="0.25">
      <c r="A26" s="16" t="s">
        <v>41</v>
      </c>
      <c r="B26" s="17">
        <v>3000298</v>
      </c>
      <c r="C26" s="17">
        <v>2870298</v>
      </c>
      <c r="D26" s="17">
        <f>SUM(E26:P26)</f>
        <v>592711.72</v>
      </c>
      <c r="E26" s="17">
        <v>0</v>
      </c>
      <c r="F26" s="17">
        <v>0</v>
      </c>
      <c r="G26" s="17">
        <v>75564.97</v>
      </c>
      <c r="H26" s="17">
        <v>174596.75</v>
      </c>
      <c r="I26" s="17">
        <v>0</v>
      </c>
      <c r="J26" s="17">
        <v>126550</v>
      </c>
      <c r="K26" s="17">
        <v>78000</v>
      </c>
      <c r="L26" s="17">
        <v>69000</v>
      </c>
      <c r="M26" s="17">
        <v>69000</v>
      </c>
      <c r="N26" s="17"/>
      <c r="O26" s="17"/>
      <c r="P26" s="17"/>
    </row>
    <row r="27" spans="1:16" ht="15.75" x14ac:dyDescent="0.25">
      <c r="A27" s="16" t="s">
        <v>42</v>
      </c>
      <c r="B27" s="17">
        <v>600000</v>
      </c>
      <c r="C27" s="17">
        <v>1080000</v>
      </c>
      <c r="D27" s="17">
        <f t="shared" ref="D27:D34" si="5">SUM(E27:P27)</f>
        <v>723429.67999999993</v>
      </c>
      <c r="E27" s="17">
        <v>0</v>
      </c>
      <c r="F27" s="17">
        <v>0</v>
      </c>
      <c r="G27" s="17">
        <v>449532.8</v>
      </c>
      <c r="H27" s="17">
        <v>0</v>
      </c>
      <c r="I27" s="17">
        <v>0</v>
      </c>
      <c r="J27" s="17">
        <v>273896.88</v>
      </c>
      <c r="K27" s="17">
        <v>0</v>
      </c>
      <c r="L27" s="17">
        <v>0</v>
      </c>
      <c r="M27" s="17">
        <v>0</v>
      </c>
      <c r="N27" s="17"/>
      <c r="O27" s="17"/>
      <c r="P27" s="17"/>
    </row>
    <row r="28" spans="1:16" ht="15.75" x14ac:dyDescent="0.25">
      <c r="A28" s="16" t="s">
        <v>43</v>
      </c>
      <c r="B28" s="17">
        <v>950000</v>
      </c>
      <c r="C28" s="17">
        <v>1841875</v>
      </c>
      <c r="D28" s="17">
        <f t="shared" si="5"/>
        <v>361009.2</v>
      </c>
      <c r="E28" s="17">
        <v>0</v>
      </c>
      <c r="F28" s="17">
        <v>0</v>
      </c>
      <c r="G28" s="17">
        <v>148208</v>
      </c>
      <c r="H28" s="17">
        <v>205862.8</v>
      </c>
      <c r="I28" s="17">
        <v>0</v>
      </c>
      <c r="J28" s="17">
        <v>6938.4</v>
      </c>
      <c r="K28" s="17">
        <v>0</v>
      </c>
      <c r="L28" s="17">
        <v>0</v>
      </c>
      <c r="M28" s="17">
        <v>0</v>
      </c>
      <c r="N28" s="17"/>
      <c r="O28" s="17"/>
      <c r="P28" s="17"/>
    </row>
    <row r="29" spans="1:16" ht="15.75" x14ac:dyDescent="0.25">
      <c r="A29" s="16" t="s">
        <v>44</v>
      </c>
      <c r="B29" s="17">
        <v>100000</v>
      </c>
      <c r="C29" s="17">
        <v>100000</v>
      </c>
      <c r="D29" s="17">
        <f t="shared" si="5"/>
        <v>31152</v>
      </c>
      <c r="E29" s="17">
        <v>0</v>
      </c>
      <c r="F29" s="17">
        <v>0</v>
      </c>
      <c r="G29" s="17">
        <v>31152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/>
      <c r="O29" s="17"/>
      <c r="P29" s="17"/>
    </row>
    <row r="30" spans="1:16" ht="15.75" x14ac:dyDescent="0.25">
      <c r="A30" s="16" t="s">
        <v>45</v>
      </c>
      <c r="B30" s="17">
        <v>250000</v>
      </c>
      <c r="C30" s="17">
        <v>250000</v>
      </c>
      <c r="D30" s="17">
        <f t="shared" si="5"/>
        <v>79513.119999999995</v>
      </c>
      <c r="E30" s="17">
        <v>0</v>
      </c>
      <c r="F30" s="17">
        <v>0</v>
      </c>
      <c r="G30" s="17">
        <v>42008</v>
      </c>
      <c r="H30" s="17">
        <v>0</v>
      </c>
      <c r="I30" s="17">
        <v>0</v>
      </c>
      <c r="J30" s="17">
        <v>37505.120000000003</v>
      </c>
      <c r="K30" s="17">
        <v>0</v>
      </c>
      <c r="L30" s="17">
        <v>0</v>
      </c>
      <c r="M30" s="17">
        <v>0</v>
      </c>
      <c r="N30" s="17"/>
      <c r="O30" s="17"/>
      <c r="P30" s="17"/>
    </row>
    <row r="31" spans="1:16" ht="15.75" x14ac:dyDescent="0.25">
      <c r="A31" s="16" t="s">
        <v>46</v>
      </c>
      <c r="B31" s="17">
        <v>600000</v>
      </c>
      <c r="C31" s="17">
        <v>600000</v>
      </c>
      <c r="D31" s="17">
        <f t="shared" si="5"/>
        <v>37153.61</v>
      </c>
      <c r="E31" s="17">
        <v>0</v>
      </c>
      <c r="F31" s="17">
        <v>0</v>
      </c>
      <c r="G31" s="17">
        <v>33748.6</v>
      </c>
      <c r="H31" s="17">
        <v>0</v>
      </c>
      <c r="I31" s="17">
        <v>0</v>
      </c>
      <c r="J31" s="17">
        <v>3405.01</v>
      </c>
      <c r="K31" s="17">
        <v>0</v>
      </c>
      <c r="L31" s="17">
        <v>0</v>
      </c>
      <c r="M31" s="17">
        <v>0</v>
      </c>
      <c r="N31" s="17"/>
      <c r="O31" s="17"/>
      <c r="P31" s="17"/>
    </row>
    <row r="32" spans="1:16" ht="15.75" x14ac:dyDescent="0.25">
      <c r="A32" s="16" t="s">
        <v>47</v>
      </c>
      <c r="B32" s="17">
        <v>5600000</v>
      </c>
      <c r="C32" s="17">
        <v>11600000</v>
      </c>
      <c r="D32" s="17">
        <f t="shared" si="5"/>
        <v>2935340.66</v>
      </c>
      <c r="E32" s="17">
        <v>0</v>
      </c>
      <c r="F32" s="17">
        <v>0</v>
      </c>
      <c r="G32" s="17">
        <v>37000.99</v>
      </c>
      <c r="H32" s="17">
        <v>650021.67000000004</v>
      </c>
      <c r="I32" s="17">
        <v>360000</v>
      </c>
      <c r="J32" s="17">
        <v>1124070</v>
      </c>
      <c r="K32" s="17">
        <v>0</v>
      </c>
      <c r="L32" s="17">
        <v>762242</v>
      </c>
      <c r="M32" s="17">
        <v>2006</v>
      </c>
      <c r="N32" s="17"/>
      <c r="O32" s="17"/>
      <c r="P32" s="17"/>
    </row>
    <row r="33" spans="1:16" ht="31.5" x14ac:dyDescent="0.25">
      <c r="A33" s="16" t="s">
        <v>48</v>
      </c>
      <c r="B33" s="18">
        <v>0</v>
      </c>
      <c r="C33" s="18">
        <v>0</v>
      </c>
      <c r="D33" s="17">
        <f t="shared" si="5"/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/>
      <c r="O33" s="17"/>
      <c r="P33" s="17"/>
    </row>
    <row r="34" spans="1:16" ht="15.75" x14ac:dyDescent="0.25">
      <c r="A34" s="16" t="s">
        <v>49</v>
      </c>
      <c r="B34" s="17">
        <v>5100000</v>
      </c>
      <c r="C34" s="17">
        <v>8800000</v>
      </c>
      <c r="D34" s="17">
        <f t="shared" si="5"/>
        <v>2066739.3900000001</v>
      </c>
      <c r="E34" s="17">
        <v>0</v>
      </c>
      <c r="F34" s="17">
        <v>0</v>
      </c>
      <c r="G34" s="17">
        <v>843239.33</v>
      </c>
      <c r="H34" s="17">
        <v>9086</v>
      </c>
      <c r="I34" s="17">
        <v>68251.199999999997</v>
      </c>
      <c r="J34" s="17">
        <v>576287.76</v>
      </c>
      <c r="K34" s="17">
        <v>28025</v>
      </c>
      <c r="L34" s="17">
        <v>507146.3</v>
      </c>
      <c r="M34" s="17">
        <v>34703.800000000003</v>
      </c>
      <c r="N34" s="17"/>
      <c r="O34" s="17"/>
      <c r="P34" s="17"/>
    </row>
    <row r="35" spans="1:16" ht="15.75" x14ac:dyDescent="0.25">
      <c r="A35" s="19" t="s">
        <v>50</v>
      </c>
      <c r="B35" s="20">
        <f>SUM(B36:B42)</f>
        <v>0</v>
      </c>
      <c r="C35" s="20">
        <f>SUM(C36:C42)</f>
        <v>0</v>
      </c>
      <c r="D35" s="20">
        <f t="shared" ref="D35:P35" si="6">SUM(D36:D42)</f>
        <v>0</v>
      </c>
      <c r="E35" s="20">
        <f t="shared" si="6"/>
        <v>0</v>
      </c>
      <c r="F35" s="14">
        <f t="shared" si="6"/>
        <v>0</v>
      </c>
      <c r="G35" s="14">
        <f t="shared" si="6"/>
        <v>0</v>
      </c>
      <c r="H35" s="14">
        <f t="shared" si="6"/>
        <v>0</v>
      </c>
      <c r="I35" s="14">
        <f t="shared" si="6"/>
        <v>0</v>
      </c>
      <c r="J35" s="14">
        <f t="shared" si="6"/>
        <v>0</v>
      </c>
      <c r="K35" s="14">
        <f t="shared" si="6"/>
        <v>0</v>
      </c>
      <c r="L35" s="14">
        <f t="shared" si="6"/>
        <v>0</v>
      </c>
      <c r="M35" s="14">
        <f t="shared" si="6"/>
        <v>0</v>
      </c>
      <c r="N35" s="14">
        <f t="shared" si="6"/>
        <v>0</v>
      </c>
      <c r="O35" s="14">
        <f t="shared" si="6"/>
        <v>0</v>
      </c>
      <c r="P35" s="14">
        <f t="shared" si="6"/>
        <v>0</v>
      </c>
    </row>
    <row r="36" spans="1:16" ht="15.75" x14ac:dyDescent="0.25">
      <c r="A36" s="16" t="s">
        <v>51</v>
      </c>
      <c r="B36" s="18">
        <v>0</v>
      </c>
      <c r="C36" s="18">
        <v>0</v>
      </c>
      <c r="D36" s="18">
        <f>SUM(E36:P36)</f>
        <v>0</v>
      </c>
      <c r="E36" s="18">
        <v>0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/>
      <c r="O36" s="17"/>
      <c r="P36" s="17"/>
    </row>
    <row r="37" spans="1:16" ht="15.75" x14ac:dyDescent="0.25">
      <c r="A37" s="16" t="s">
        <v>52</v>
      </c>
      <c r="B37" s="18">
        <v>0</v>
      </c>
      <c r="C37" s="18">
        <v>0</v>
      </c>
      <c r="D37" s="18">
        <f t="shared" ref="D37:D42" si="7">SUM(E37:P37)</f>
        <v>0</v>
      </c>
      <c r="E37" s="18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/>
      <c r="O37" s="17"/>
      <c r="P37" s="17"/>
    </row>
    <row r="38" spans="1:16" ht="15.75" x14ac:dyDescent="0.25">
      <c r="A38" s="16" t="s">
        <v>53</v>
      </c>
      <c r="B38" s="18">
        <v>0</v>
      </c>
      <c r="C38" s="18">
        <v>0</v>
      </c>
      <c r="D38" s="18">
        <f t="shared" si="7"/>
        <v>0</v>
      </c>
      <c r="E38" s="18">
        <v>0</v>
      </c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7">
        <v>0</v>
      </c>
      <c r="N38" s="17"/>
      <c r="O38" s="17"/>
      <c r="P38" s="17"/>
    </row>
    <row r="39" spans="1:16" ht="15.75" x14ac:dyDescent="0.25">
      <c r="A39" s="16" t="s">
        <v>54</v>
      </c>
      <c r="B39" s="18">
        <v>0</v>
      </c>
      <c r="C39" s="18">
        <v>0</v>
      </c>
      <c r="D39" s="18">
        <f t="shared" si="7"/>
        <v>0</v>
      </c>
      <c r="E39" s="18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/>
      <c r="O39" s="17"/>
      <c r="P39" s="17"/>
    </row>
    <row r="40" spans="1:16" ht="15.75" x14ac:dyDescent="0.25">
      <c r="A40" s="16" t="s">
        <v>55</v>
      </c>
      <c r="B40" s="18">
        <v>0</v>
      </c>
      <c r="C40" s="18">
        <v>0</v>
      </c>
      <c r="D40" s="18">
        <f t="shared" si="7"/>
        <v>0</v>
      </c>
      <c r="E40" s="18">
        <v>0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/>
      <c r="O40" s="17"/>
      <c r="P40" s="17"/>
    </row>
    <row r="41" spans="1:16" ht="15.75" x14ac:dyDescent="0.25">
      <c r="A41" s="16" t="s">
        <v>56</v>
      </c>
      <c r="B41" s="18">
        <v>0</v>
      </c>
      <c r="C41" s="18">
        <v>0</v>
      </c>
      <c r="D41" s="18">
        <f t="shared" si="7"/>
        <v>0</v>
      </c>
      <c r="E41" s="18">
        <v>0</v>
      </c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/>
      <c r="O41" s="17"/>
      <c r="P41" s="17"/>
    </row>
    <row r="42" spans="1:16" ht="15.75" x14ac:dyDescent="0.25">
      <c r="A42" s="16" t="s">
        <v>57</v>
      </c>
      <c r="B42" s="18">
        <v>0</v>
      </c>
      <c r="C42" s="18">
        <v>0</v>
      </c>
      <c r="D42" s="18">
        <f t="shared" si="7"/>
        <v>0</v>
      </c>
      <c r="E42" s="18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/>
      <c r="O42" s="17"/>
      <c r="P42" s="17"/>
    </row>
    <row r="43" spans="1:16" ht="15.75" x14ac:dyDescent="0.25">
      <c r="A43" s="19" t="s">
        <v>58</v>
      </c>
      <c r="B43" s="20">
        <f>SUM(B44:B50)</f>
        <v>0</v>
      </c>
      <c r="C43" s="20">
        <f>SUM(C44:C50)</f>
        <v>0</v>
      </c>
      <c r="D43" s="20">
        <f t="shared" ref="D43:P43" si="8">SUM(D44:D50)</f>
        <v>0</v>
      </c>
      <c r="E43" s="20">
        <f t="shared" si="8"/>
        <v>0</v>
      </c>
      <c r="F43" s="14">
        <f t="shared" si="8"/>
        <v>0</v>
      </c>
      <c r="G43" s="14">
        <f t="shared" si="8"/>
        <v>0</v>
      </c>
      <c r="H43" s="14">
        <v>0</v>
      </c>
      <c r="I43" s="14">
        <f t="shared" si="8"/>
        <v>0</v>
      </c>
      <c r="J43" s="14">
        <v>0</v>
      </c>
      <c r="K43" s="14">
        <f t="shared" si="8"/>
        <v>0</v>
      </c>
      <c r="L43" s="14">
        <f t="shared" si="8"/>
        <v>0</v>
      </c>
      <c r="M43" s="14">
        <f t="shared" si="8"/>
        <v>0</v>
      </c>
      <c r="N43" s="14">
        <f t="shared" si="8"/>
        <v>0</v>
      </c>
      <c r="O43" s="14">
        <f t="shared" si="8"/>
        <v>0</v>
      </c>
      <c r="P43" s="14">
        <f t="shared" si="8"/>
        <v>0</v>
      </c>
    </row>
    <row r="44" spans="1:16" ht="15.75" x14ac:dyDescent="0.25">
      <c r="A44" s="16" t="s">
        <v>59</v>
      </c>
      <c r="B44" s="18">
        <v>0</v>
      </c>
      <c r="C44" s="18">
        <v>0</v>
      </c>
      <c r="D44" s="18">
        <f>SUM(E44:P44)</f>
        <v>0</v>
      </c>
      <c r="E44" s="18">
        <v>0</v>
      </c>
      <c r="F44" s="17">
        <v>0</v>
      </c>
      <c r="G44" s="17">
        <v>0</v>
      </c>
      <c r="H44" s="17">
        <v>0</v>
      </c>
      <c r="I44" s="17">
        <v>0</v>
      </c>
      <c r="J44" s="17">
        <v>0</v>
      </c>
      <c r="K44" s="17">
        <v>0</v>
      </c>
      <c r="L44" s="17">
        <v>0</v>
      </c>
      <c r="M44" s="17">
        <v>0</v>
      </c>
      <c r="N44" s="17"/>
      <c r="O44" s="17"/>
      <c r="P44" s="17"/>
    </row>
    <row r="45" spans="1:16" ht="15.75" x14ac:dyDescent="0.25">
      <c r="A45" s="16" t="s">
        <v>60</v>
      </c>
      <c r="B45" s="18">
        <v>0</v>
      </c>
      <c r="C45" s="18">
        <v>0</v>
      </c>
      <c r="D45" s="18">
        <f t="shared" ref="D45:D50" si="9">SUM(E45:P45)</f>
        <v>0</v>
      </c>
      <c r="E45" s="18"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/>
      <c r="O45" s="17"/>
      <c r="P45" s="17"/>
    </row>
    <row r="46" spans="1:16" ht="15.75" x14ac:dyDescent="0.25">
      <c r="A46" s="16" t="s">
        <v>61</v>
      </c>
      <c r="B46" s="18">
        <v>0</v>
      </c>
      <c r="C46" s="18">
        <v>0</v>
      </c>
      <c r="D46" s="18">
        <f t="shared" si="9"/>
        <v>0</v>
      </c>
      <c r="E46" s="18">
        <v>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>
        <v>0</v>
      </c>
      <c r="N46" s="17"/>
      <c r="O46" s="17"/>
      <c r="P46" s="17"/>
    </row>
    <row r="47" spans="1:16" ht="15.75" x14ac:dyDescent="0.25">
      <c r="A47" s="16" t="s">
        <v>62</v>
      </c>
      <c r="B47" s="18">
        <v>0</v>
      </c>
      <c r="C47" s="18">
        <v>0</v>
      </c>
      <c r="D47" s="18">
        <f t="shared" si="9"/>
        <v>0</v>
      </c>
      <c r="E47" s="18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/>
      <c r="O47" s="17"/>
      <c r="P47" s="17"/>
    </row>
    <row r="48" spans="1:16" ht="15.75" x14ac:dyDescent="0.25">
      <c r="A48" s="16" t="s">
        <v>63</v>
      </c>
      <c r="B48" s="18">
        <v>0</v>
      </c>
      <c r="C48" s="18">
        <v>0</v>
      </c>
      <c r="D48" s="18">
        <f t="shared" si="9"/>
        <v>0</v>
      </c>
      <c r="E48" s="18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7">
        <v>0</v>
      </c>
      <c r="M48" s="17">
        <v>0</v>
      </c>
      <c r="N48" s="17"/>
      <c r="O48" s="17"/>
      <c r="P48" s="17"/>
    </row>
    <row r="49" spans="1:16" ht="15.75" x14ac:dyDescent="0.25">
      <c r="A49" s="16" t="s">
        <v>64</v>
      </c>
      <c r="B49" s="18">
        <v>0</v>
      </c>
      <c r="C49" s="18">
        <v>0</v>
      </c>
      <c r="D49" s="18">
        <f t="shared" si="9"/>
        <v>0</v>
      </c>
      <c r="E49" s="18">
        <v>0</v>
      </c>
      <c r="F49" s="17">
        <v>0</v>
      </c>
      <c r="G49" s="17">
        <v>0</v>
      </c>
      <c r="H49" s="17">
        <v>0</v>
      </c>
      <c r="I49" s="17">
        <v>0</v>
      </c>
      <c r="J49" s="17">
        <v>0</v>
      </c>
      <c r="K49" s="17">
        <v>0</v>
      </c>
      <c r="L49" s="17">
        <v>0</v>
      </c>
      <c r="M49" s="17">
        <v>0</v>
      </c>
      <c r="N49" s="17"/>
      <c r="O49" s="17"/>
      <c r="P49" s="17"/>
    </row>
    <row r="50" spans="1:16" ht="15.75" x14ac:dyDescent="0.25">
      <c r="A50" s="16" t="s">
        <v>65</v>
      </c>
      <c r="B50" s="18">
        <v>0</v>
      </c>
      <c r="C50" s="18">
        <v>0</v>
      </c>
      <c r="D50" s="18">
        <f t="shared" si="9"/>
        <v>0</v>
      </c>
      <c r="E50" s="18">
        <v>0</v>
      </c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/>
      <c r="O50" s="17"/>
      <c r="P50" s="17"/>
    </row>
    <row r="51" spans="1:16" ht="15.75" x14ac:dyDescent="0.25">
      <c r="A51" s="19" t="s">
        <v>66</v>
      </c>
      <c r="B51" s="14">
        <f>SUM(B52:B60)</f>
        <v>7333762</v>
      </c>
      <c r="C51" s="14">
        <f>SUM(C52:C60)</f>
        <v>6233762</v>
      </c>
      <c r="D51" s="14">
        <f t="shared" ref="D51:K51" si="10">SUM(D52:D60)</f>
        <v>638021.4</v>
      </c>
      <c r="E51" s="14">
        <f t="shared" si="10"/>
        <v>0</v>
      </c>
      <c r="F51" s="14">
        <f t="shared" si="10"/>
        <v>0</v>
      </c>
      <c r="G51" s="14">
        <f>SUM(G52:G60)</f>
        <v>74694</v>
      </c>
      <c r="H51" s="14">
        <f t="shared" si="10"/>
        <v>0</v>
      </c>
      <c r="I51" s="14">
        <f t="shared" si="10"/>
        <v>0</v>
      </c>
      <c r="J51" s="14">
        <f t="shared" si="10"/>
        <v>556035</v>
      </c>
      <c r="K51" s="14">
        <f t="shared" si="10"/>
        <v>0</v>
      </c>
      <c r="L51" s="14">
        <f>SUM(L52:L60)</f>
        <v>7292.4</v>
      </c>
      <c r="M51" s="14">
        <f>SUM(M52:M60)</f>
        <v>0</v>
      </c>
      <c r="N51" s="14">
        <f>SUM(N52:N60)</f>
        <v>0</v>
      </c>
      <c r="O51" s="14">
        <f>SUM(O52:O60)</f>
        <v>0</v>
      </c>
      <c r="P51" s="14">
        <f>SUM(P52:P60)</f>
        <v>0</v>
      </c>
    </row>
    <row r="52" spans="1:16" ht="15.75" x14ac:dyDescent="0.25">
      <c r="A52" s="16" t="s">
        <v>67</v>
      </c>
      <c r="B52" s="17">
        <v>2300000</v>
      </c>
      <c r="C52" s="17">
        <v>1650000</v>
      </c>
      <c r="D52" s="17">
        <f>SUM(E52:P52)</f>
        <v>190924</v>
      </c>
      <c r="E52" s="17">
        <v>0</v>
      </c>
      <c r="F52" s="17">
        <v>0</v>
      </c>
      <c r="G52" s="17">
        <v>74694</v>
      </c>
      <c r="H52" s="17">
        <v>0</v>
      </c>
      <c r="I52" s="17">
        <v>0</v>
      </c>
      <c r="J52" s="17">
        <v>116230</v>
      </c>
      <c r="K52" s="17">
        <v>0</v>
      </c>
      <c r="L52" s="17">
        <v>0</v>
      </c>
      <c r="M52" s="17">
        <v>0</v>
      </c>
      <c r="N52" s="17"/>
      <c r="O52" s="17"/>
      <c r="P52" s="17"/>
    </row>
    <row r="53" spans="1:16" ht="15.75" x14ac:dyDescent="0.25">
      <c r="A53" s="16" t="s">
        <v>68</v>
      </c>
      <c r="B53" s="17">
        <v>1000000</v>
      </c>
      <c r="C53" s="17">
        <v>1000000</v>
      </c>
      <c r="D53" s="17">
        <f t="shared" ref="D53:D60" si="11">SUM(E53:P53)</f>
        <v>439805</v>
      </c>
      <c r="E53" s="17">
        <v>0</v>
      </c>
      <c r="F53" s="17">
        <v>0</v>
      </c>
      <c r="G53" s="17">
        <v>0</v>
      </c>
      <c r="H53" s="17">
        <v>0</v>
      </c>
      <c r="I53" s="17">
        <v>0</v>
      </c>
      <c r="J53" s="17">
        <v>439805</v>
      </c>
      <c r="K53" s="17">
        <v>0</v>
      </c>
      <c r="L53" s="17">
        <v>0</v>
      </c>
      <c r="M53" s="17">
        <v>0</v>
      </c>
      <c r="N53" s="17"/>
      <c r="O53" s="17"/>
      <c r="P53" s="17"/>
    </row>
    <row r="54" spans="1:16" ht="15.75" x14ac:dyDescent="0.25">
      <c r="A54" s="16" t="s">
        <v>69</v>
      </c>
      <c r="B54" s="17">
        <v>800000</v>
      </c>
      <c r="C54" s="17">
        <v>450000</v>
      </c>
      <c r="D54" s="17">
        <f t="shared" si="11"/>
        <v>0</v>
      </c>
      <c r="E54" s="17">
        <v>0</v>
      </c>
      <c r="F54" s="17">
        <v>0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7"/>
      <c r="O54" s="17"/>
      <c r="P54" s="17"/>
    </row>
    <row r="55" spans="1:16" ht="15.75" x14ac:dyDescent="0.25">
      <c r="A55" s="16" t="s">
        <v>70</v>
      </c>
      <c r="B55" s="17">
        <v>300000</v>
      </c>
      <c r="C55" s="17">
        <v>300000</v>
      </c>
      <c r="D55" s="17">
        <f t="shared" si="11"/>
        <v>0</v>
      </c>
      <c r="E55" s="17">
        <v>0</v>
      </c>
      <c r="F55" s="17">
        <v>0</v>
      </c>
      <c r="G55" s="17">
        <v>0</v>
      </c>
      <c r="H55" s="17">
        <v>0</v>
      </c>
      <c r="I55" s="17">
        <v>0</v>
      </c>
      <c r="J55" s="17">
        <v>0</v>
      </c>
      <c r="K55" s="17">
        <v>0</v>
      </c>
      <c r="L55" s="17">
        <v>0</v>
      </c>
      <c r="M55" s="17">
        <v>0</v>
      </c>
      <c r="N55" s="17"/>
      <c r="O55" s="17"/>
      <c r="P55" s="17"/>
    </row>
    <row r="56" spans="1:16" ht="15.75" x14ac:dyDescent="0.25">
      <c r="A56" s="16" t="s">
        <v>71</v>
      </c>
      <c r="B56" s="17">
        <v>1633762</v>
      </c>
      <c r="C56" s="17">
        <v>1633762</v>
      </c>
      <c r="D56" s="17">
        <f t="shared" si="11"/>
        <v>7292.4</v>
      </c>
      <c r="E56" s="17">
        <v>0</v>
      </c>
      <c r="F56" s="17">
        <v>0</v>
      </c>
      <c r="G56" s="17">
        <v>0</v>
      </c>
      <c r="H56" s="17">
        <v>0</v>
      </c>
      <c r="I56" s="17">
        <v>0</v>
      </c>
      <c r="J56" s="17">
        <v>0</v>
      </c>
      <c r="K56" s="17">
        <v>0</v>
      </c>
      <c r="L56" s="17">
        <v>7292.4</v>
      </c>
      <c r="M56" s="17">
        <v>0</v>
      </c>
      <c r="N56" s="17"/>
      <c r="O56" s="17"/>
      <c r="P56" s="17"/>
    </row>
    <row r="57" spans="1:16" ht="15.75" x14ac:dyDescent="0.25">
      <c r="A57" s="16" t="s">
        <v>72</v>
      </c>
      <c r="B57" s="17">
        <v>300000</v>
      </c>
      <c r="C57" s="17">
        <v>300000</v>
      </c>
      <c r="D57" s="17">
        <f t="shared" si="11"/>
        <v>0</v>
      </c>
      <c r="E57" s="17">
        <v>0</v>
      </c>
      <c r="F57" s="17"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7"/>
      <c r="O57" s="17"/>
      <c r="P57" s="17"/>
    </row>
    <row r="58" spans="1:16" ht="15.75" x14ac:dyDescent="0.25">
      <c r="A58" s="16" t="s">
        <v>73</v>
      </c>
      <c r="B58" s="18">
        <v>0</v>
      </c>
      <c r="C58" s="18">
        <v>0</v>
      </c>
      <c r="D58" s="17">
        <f t="shared" si="11"/>
        <v>0</v>
      </c>
      <c r="E58" s="17">
        <v>0</v>
      </c>
      <c r="F58" s="17">
        <v>0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17">
        <v>0</v>
      </c>
      <c r="N58" s="17"/>
      <c r="O58" s="17"/>
      <c r="P58" s="17"/>
    </row>
    <row r="59" spans="1:16" ht="15.75" x14ac:dyDescent="0.25">
      <c r="A59" s="16" t="s">
        <v>74</v>
      </c>
      <c r="B59" s="17">
        <v>1000000</v>
      </c>
      <c r="C59" s="17">
        <v>900000</v>
      </c>
      <c r="D59" s="17">
        <f t="shared" si="11"/>
        <v>0</v>
      </c>
      <c r="E59" s="17">
        <v>0</v>
      </c>
      <c r="F59" s="17">
        <v>0</v>
      </c>
      <c r="G59" s="17">
        <v>0</v>
      </c>
      <c r="H59" s="17">
        <v>0</v>
      </c>
      <c r="I59" s="17">
        <v>0</v>
      </c>
      <c r="J59" s="17">
        <v>0</v>
      </c>
      <c r="K59" s="17">
        <v>0</v>
      </c>
      <c r="L59" s="17">
        <v>0</v>
      </c>
      <c r="M59" s="17">
        <v>0</v>
      </c>
      <c r="N59" s="17"/>
      <c r="O59" s="17"/>
      <c r="P59" s="17"/>
    </row>
    <row r="60" spans="1:16" ht="15.75" x14ac:dyDescent="0.25">
      <c r="A60" s="16" t="s">
        <v>75</v>
      </c>
      <c r="B60" s="18">
        <v>0</v>
      </c>
      <c r="C60" s="18">
        <v>0</v>
      </c>
      <c r="D60" s="17">
        <f t="shared" si="11"/>
        <v>0</v>
      </c>
      <c r="E60" s="17">
        <v>0</v>
      </c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>
        <v>0</v>
      </c>
      <c r="N60" s="17"/>
      <c r="O60" s="17"/>
      <c r="P60" s="17"/>
    </row>
    <row r="61" spans="1:16" ht="15.75" x14ac:dyDescent="0.25">
      <c r="A61" s="19" t="s">
        <v>76</v>
      </c>
      <c r="B61" s="14">
        <f>SUM(B62:B65)</f>
        <v>0</v>
      </c>
      <c r="C61" s="14">
        <f>SUM(C62:C65)</f>
        <v>0</v>
      </c>
      <c r="D61" s="20">
        <f t="shared" ref="D61:P61" si="12">SUM(D62:D65)</f>
        <v>0</v>
      </c>
      <c r="E61" s="20">
        <f t="shared" si="12"/>
        <v>0</v>
      </c>
      <c r="F61" s="14">
        <f t="shared" si="12"/>
        <v>0</v>
      </c>
      <c r="G61" s="14">
        <f t="shared" si="12"/>
        <v>0</v>
      </c>
      <c r="H61" s="14">
        <f t="shared" si="12"/>
        <v>0</v>
      </c>
      <c r="I61" s="14">
        <f t="shared" si="12"/>
        <v>0</v>
      </c>
      <c r="J61" s="14">
        <f t="shared" si="12"/>
        <v>0</v>
      </c>
      <c r="K61" s="14">
        <f t="shared" si="12"/>
        <v>0</v>
      </c>
      <c r="L61" s="14">
        <f t="shared" si="12"/>
        <v>0</v>
      </c>
      <c r="M61" s="14">
        <f t="shared" si="12"/>
        <v>0</v>
      </c>
      <c r="N61" s="14">
        <f t="shared" si="12"/>
        <v>0</v>
      </c>
      <c r="O61" s="14">
        <f t="shared" si="12"/>
        <v>0</v>
      </c>
      <c r="P61" s="14">
        <f t="shared" si="12"/>
        <v>0</v>
      </c>
    </row>
    <row r="62" spans="1:16" ht="15.75" x14ac:dyDescent="0.25">
      <c r="A62" s="16" t="s">
        <v>77</v>
      </c>
      <c r="B62" s="17">
        <v>0</v>
      </c>
      <c r="C62" s="17">
        <v>0</v>
      </c>
      <c r="D62" s="18">
        <f>SUM(E62:P62)</f>
        <v>0</v>
      </c>
      <c r="E62" s="18">
        <v>0</v>
      </c>
      <c r="F62" s="17">
        <v>0</v>
      </c>
      <c r="G62" s="17">
        <v>0</v>
      </c>
      <c r="H62" s="17">
        <v>0</v>
      </c>
      <c r="I62" s="17">
        <v>0</v>
      </c>
      <c r="J62" s="17">
        <v>0</v>
      </c>
      <c r="K62" s="17">
        <v>0</v>
      </c>
      <c r="L62" s="17">
        <v>0</v>
      </c>
      <c r="M62" s="17">
        <v>0</v>
      </c>
      <c r="N62" s="17"/>
      <c r="O62" s="17"/>
      <c r="P62" s="17"/>
    </row>
    <row r="63" spans="1:16" ht="15.75" x14ac:dyDescent="0.25">
      <c r="A63" s="16" t="s">
        <v>78</v>
      </c>
      <c r="B63" s="18">
        <v>0</v>
      </c>
      <c r="C63" s="18">
        <v>0</v>
      </c>
      <c r="D63" s="18">
        <f t="shared" ref="D63:D65" si="13">SUM(E63:P63)</f>
        <v>0</v>
      </c>
      <c r="E63" s="18">
        <v>0</v>
      </c>
      <c r="F63" s="17">
        <v>0</v>
      </c>
      <c r="G63" s="17">
        <v>0</v>
      </c>
      <c r="H63" s="17">
        <v>0</v>
      </c>
      <c r="I63" s="17">
        <v>0</v>
      </c>
      <c r="J63" s="17">
        <v>0</v>
      </c>
      <c r="K63" s="17">
        <v>0</v>
      </c>
      <c r="L63" s="17">
        <v>0</v>
      </c>
      <c r="M63" s="17">
        <v>0</v>
      </c>
      <c r="N63" s="17"/>
      <c r="O63" s="17"/>
      <c r="P63" s="17"/>
    </row>
    <row r="64" spans="1:16" ht="15.75" x14ac:dyDescent="0.25">
      <c r="A64" s="16" t="s">
        <v>79</v>
      </c>
      <c r="B64" s="18">
        <v>0</v>
      </c>
      <c r="C64" s="18">
        <v>0</v>
      </c>
      <c r="D64" s="18">
        <f t="shared" si="13"/>
        <v>0</v>
      </c>
      <c r="E64" s="18">
        <v>0</v>
      </c>
      <c r="F64" s="17">
        <v>0</v>
      </c>
      <c r="G64" s="17">
        <v>0</v>
      </c>
      <c r="H64" s="17">
        <v>0</v>
      </c>
      <c r="I64" s="17">
        <v>0</v>
      </c>
      <c r="J64" s="17">
        <v>0</v>
      </c>
      <c r="K64" s="17">
        <v>0</v>
      </c>
      <c r="L64" s="17">
        <v>0</v>
      </c>
      <c r="M64" s="17">
        <v>0</v>
      </c>
      <c r="N64" s="17"/>
      <c r="O64" s="17"/>
      <c r="P64" s="17"/>
    </row>
    <row r="65" spans="1:23" ht="31.5" x14ac:dyDescent="0.25">
      <c r="A65" s="16" t="s">
        <v>80</v>
      </c>
      <c r="B65" s="18">
        <v>0</v>
      </c>
      <c r="C65" s="18">
        <v>0</v>
      </c>
      <c r="D65" s="18">
        <f t="shared" si="13"/>
        <v>0</v>
      </c>
      <c r="E65" s="18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/>
      <c r="O65" s="17"/>
      <c r="P65" s="17"/>
    </row>
    <row r="66" spans="1:23" ht="15.75" x14ac:dyDescent="0.25">
      <c r="A66" s="19" t="s">
        <v>81</v>
      </c>
      <c r="B66" s="20">
        <f>SUM(B67:B68)</f>
        <v>0</v>
      </c>
      <c r="C66" s="20">
        <f>SUM(C67:C68)</f>
        <v>0</v>
      </c>
      <c r="D66" s="20">
        <f t="shared" ref="D66:K66" si="14">SUM(D67:D68)</f>
        <v>0</v>
      </c>
      <c r="E66" s="20">
        <f t="shared" si="14"/>
        <v>0</v>
      </c>
      <c r="F66" s="14">
        <f t="shared" si="14"/>
        <v>0</v>
      </c>
      <c r="G66" s="14">
        <f t="shared" si="14"/>
        <v>0</v>
      </c>
      <c r="H66" s="14">
        <f t="shared" si="14"/>
        <v>0</v>
      </c>
      <c r="I66" s="14">
        <f t="shared" si="14"/>
        <v>0</v>
      </c>
      <c r="J66" s="14">
        <f t="shared" si="14"/>
        <v>0</v>
      </c>
      <c r="K66" s="14">
        <f t="shared" si="14"/>
        <v>0</v>
      </c>
      <c r="L66" s="14">
        <f>SUM(L67:L68)</f>
        <v>0</v>
      </c>
      <c r="M66" s="14">
        <f>SUM(M67:M68)</f>
        <v>0</v>
      </c>
      <c r="N66" s="14">
        <f>SUM(N67:N68)</f>
        <v>0</v>
      </c>
      <c r="O66" s="14">
        <f>SUM(O67:O68)</f>
        <v>0</v>
      </c>
      <c r="P66" s="14">
        <f>SUM(P67:P68)</f>
        <v>0</v>
      </c>
    </row>
    <row r="67" spans="1:23" ht="15.75" x14ac:dyDescent="0.25">
      <c r="A67" s="16" t="s">
        <v>82</v>
      </c>
      <c r="B67" s="18">
        <v>0</v>
      </c>
      <c r="C67" s="18">
        <v>0</v>
      </c>
      <c r="D67" s="18">
        <f>SUM(E67:P67)</f>
        <v>0</v>
      </c>
      <c r="E67" s="18">
        <v>0</v>
      </c>
      <c r="F67" s="17">
        <v>0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17">
        <v>0</v>
      </c>
      <c r="N67" s="17"/>
      <c r="O67" s="17"/>
      <c r="P67" s="17"/>
    </row>
    <row r="68" spans="1:23" ht="15.75" x14ac:dyDescent="0.25">
      <c r="A68" s="16" t="s">
        <v>83</v>
      </c>
      <c r="B68" s="18">
        <v>0</v>
      </c>
      <c r="C68" s="18">
        <v>0</v>
      </c>
      <c r="D68" s="18">
        <f>SUM(E68:P68)</f>
        <v>0</v>
      </c>
      <c r="E68" s="18">
        <v>0</v>
      </c>
      <c r="F68" s="17">
        <v>0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  <c r="L68" s="17">
        <v>0</v>
      </c>
      <c r="M68" s="17">
        <v>0</v>
      </c>
      <c r="N68" s="17"/>
      <c r="O68" s="17"/>
      <c r="P68" s="17"/>
    </row>
    <row r="69" spans="1:23" ht="15.75" x14ac:dyDescent="0.25">
      <c r="A69" s="19" t="s">
        <v>84</v>
      </c>
      <c r="B69" s="20">
        <f>SUM(B70:B72)</f>
        <v>0</v>
      </c>
      <c r="C69" s="20">
        <f>SUM(C70:C72)</f>
        <v>0</v>
      </c>
      <c r="D69" s="20">
        <f t="shared" ref="D69:P69" si="15">SUM(D70:D72)</f>
        <v>0</v>
      </c>
      <c r="E69" s="20">
        <f t="shared" si="15"/>
        <v>0</v>
      </c>
      <c r="F69" s="20">
        <f t="shared" si="15"/>
        <v>0</v>
      </c>
      <c r="G69" s="20">
        <f>SUM(G70:G72)</f>
        <v>0</v>
      </c>
      <c r="H69" s="20">
        <f t="shared" si="15"/>
        <v>0</v>
      </c>
      <c r="I69" s="20">
        <f t="shared" si="15"/>
        <v>0</v>
      </c>
      <c r="J69" s="20">
        <f t="shared" si="15"/>
        <v>0</v>
      </c>
      <c r="K69" s="20">
        <f t="shared" si="15"/>
        <v>0</v>
      </c>
      <c r="L69" s="20">
        <f t="shared" si="15"/>
        <v>0</v>
      </c>
      <c r="M69" s="20">
        <f t="shared" si="15"/>
        <v>0</v>
      </c>
      <c r="N69" s="20">
        <f t="shared" si="15"/>
        <v>0</v>
      </c>
      <c r="O69" s="20">
        <f t="shared" si="15"/>
        <v>0</v>
      </c>
      <c r="P69" s="20">
        <f t="shared" si="15"/>
        <v>0</v>
      </c>
    </row>
    <row r="70" spans="1:23" ht="15.75" x14ac:dyDescent="0.25">
      <c r="A70" s="16" t="s">
        <v>85</v>
      </c>
      <c r="B70" s="18">
        <v>0</v>
      </c>
      <c r="C70" s="18">
        <v>0</v>
      </c>
      <c r="D70" s="18">
        <f>SUM(E70:P70)</f>
        <v>0</v>
      </c>
      <c r="E70" s="18">
        <v>0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18">
        <v>0</v>
      </c>
      <c r="N70" s="18"/>
      <c r="O70" s="18"/>
      <c r="P70" s="18"/>
    </row>
    <row r="71" spans="1:23" ht="15.75" x14ac:dyDescent="0.25">
      <c r="A71" s="16" t="s">
        <v>86</v>
      </c>
      <c r="B71" s="18">
        <v>0</v>
      </c>
      <c r="C71" s="18">
        <v>0</v>
      </c>
      <c r="D71" s="18">
        <f t="shared" ref="D71:D72" si="16">SUM(E71:P71)</f>
        <v>0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  <c r="N71" s="18"/>
      <c r="O71" s="18"/>
      <c r="P71" s="18"/>
    </row>
    <row r="72" spans="1:23" ht="15.75" x14ac:dyDescent="0.25">
      <c r="A72" s="21" t="s">
        <v>87</v>
      </c>
      <c r="B72" s="22">
        <v>0</v>
      </c>
      <c r="C72" s="22">
        <v>0</v>
      </c>
      <c r="D72" s="18">
        <f t="shared" si="16"/>
        <v>0</v>
      </c>
      <c r="E72" s="22">
        <v>0</v>
      </c>
      <c r="F72" s="22">
        <v>0</v>
      </c>
      <c r="G72" s="22">
        <v>0</v>
      </c>
      <c r="H72" s="22">
        <v>0</v>
      </c>
      <c r="I72" s="22">
        <v>0</v>
      </c>
      <c r="J72" s="18">
        <v>0</v>
      </c>
      <c r="K72" s="18">
        <v>0</v>
      </c>
      <c r="L72" s="18">
        <v>0</v>
      </c>
      <c r="M72" s="18">
        <v>0</v>
      </c>
      <c r="N72" s="18"/>
      <c r="O72" s="18"/>
      <c r="P72" s="18"/>
    </row>
    <row r="73" spans="1:23" ht="20.25" customHeight="1" x14ac:dyDescent="0.25">
      <c r="A73" s="23" t="s">
        <v>88</v>
      </c>
      <c r="B73" s="24">
        <f>SUM(B9+B15+B25+B35+B43+B51+B61+B66+B69)</f>
        <v>597063479</v>
      </c>
      <c r="C73" s="24">
        <f>SUM(C9+C15+C25+C35+C43+C51+C61+C66+C69)</f>
        <v>602063479</v>
      </c>
      <c r="D73" s="24">
        <f t="shared" ref="D73:P73" si="17">SUM(D9+D15+D25+D35+D43+D51+D66+D70)</f>
        <v>409698429.29999995</v>
      </c>
      <c r="E73" s="24">
        <f t="shared" si="17"/>
        <v>24057105.68</v>
      </c>
      <c r="F73" s="24">
        <f t="shared" si="17"/>
        <v>62131079.700000003</v>
      </c>
      <c r="G73" s="24">
        <f t="shared" si="17"/>
        <v>43817187.769999996</v>
      </c>
      <c r="H73" s="24">
        <f t="shared" si="17"/>
        <v>57848886.950000003</v>
      </c>
      <c r="I73" s="24">
        <f t="shared" si="17"/>
        <v>28030660.73</v>
      </c>
      <c r="J73" s="24">
        <f t="shared" si="17"/>
        <v>63673674.610000007</v>
      </c>
      <c r="K73" s="24">
        <f t="shared" si="17"/>
        <v>45508240.460000001</v>
      </c>
      <c r="L73" s="24">
        <f t="shared" si="17"/>
        <v>43420650.109999992</v>
      </c>
      <c r="M73" s="24">
        <f t="shared" si="17"/>
        <v>41210943.289999999</v>
      </c>
      <c r="N73" s="24">
        <f t="shared" si="17"/>
        <v>0</v>
      </c>
      <c r="O73" s="24">
        <f t="shared" si="17"/>
        <v>0</v>
      </c>
      <c r="P73" s="24">
        <f t="shared" si="17"/>
        <v>0</v>
      </c>
    </row>
    <row r="74" spans="1:23" ht="15.75" x14ac:dyDescent="0.25">
      <c r="A74" s="25" t="s">
        <v>89</v>
      </c>
      <c r="B74" s="26">
        <v>0</v>
      </c>
      <c r="C74" s="26">
        <v>0</v>
      </c>
      <c r="D74" s="26">
        <f t="shared" ref="D74:G74" si="18">SUM(D75+D78+D81)</f>
        <v>0</v>
      </c>
      <c r="E74" s="26">
        <f t="shared" si="18"/>
        <v>0</v>
      </c>
      <c r="F74" s="26">
        <f t="shared" si="18"/>
        <v>0</v>
      </c>
      <c r="G74" s="26">
        <f t="shared" si="18"/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</row>
    <row r="75" spans="1:23" ht="15.75" x14ac:dyDescent="0.25">
      <c r="A75" s="27" t="s">
        <v>90</v>
      </c>
      <c r="B75" s="28">
        <v>0</v>
      </c>
      <c r="C75" s="28">
        <f>SUM(C76:C77)</f>
        <v>0</v>
      </c>
      <c r="D75" s="28">
        <f t="shared" ref="D75:G75" si="19">SUM(D76:D77)</f>
        <v>0</v>
      </c>
      <c r="E75" s="28">
        <f t="shared" si="19"/>
        <v>0</v>
      </c>
      <c r="F75" s="14">
        <f t="shared" si="19"/>
        <v>0</v>
      </c>
      <c r="G75" s="14">
        <f t="shared" si="19"/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/>
      <c r="R75" s="14"/>
      <c r="S75" s="14"/>
      <c r="T75" s="14"/>
      <c r="U75" s="14"/>
      <c r="V75" s="14"/>
      <c r="W75" s="14"/>
    </row>
    <row r="76" spans="1:23" ht="15.75" x14ac:dyDescent="0.25">
      <c r="A76" s="16" t="s">
        <v>91</v>
      </c>
      <c r="B76" s="18">
        <v>0</v>
      </c>
      <c r="C76" s="18">
        <v>0</v>
      </c>
      <c r="D76" s="18">
        <f t="shared" ref="D76:E77" si="20">SUM(E76:P76)</f>
        <v>0</v>
      </c>
      <c r="E76" s="18">
        <f t="shared" si="20"/>
        <v>0</v>
      </c>
      <c r="F76" s="17">
        <v>0</v>
      </c>
      <c r="G76" s="17">
        <v>0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17">
        <v>0</v>
      </c>
      <c r="O76" s="17">
        <v>0</v>
      </c>
      <c r="P76" s="17">
        <v>0</v>
      </c>
    </row>
    <row r="77" spans="1:23" ht="15.75" x14ac:dyDescent="0.25">
      <c r="A77" s="16" t="s">
        <v>92</v>
      </c>
      <c r="B77" s="18">
        <v>0</v>
      </c>
      <c r="C77" s="18">
        <v>0</v>
      </c>
      <c r="D77" s="18">
        <f t="shared" si="20"/>
        <v>0</v>
      </c>
      <c r="E77" s="18">
        <f t="shared" si="20"/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7">
        <v>0</v>
      </c>
    </row>
    <row r="78" spans="1:23" ht="15.75" x14ac:dyDescent="0.25">
      <c r="A78" s="19" t="s">
        <v>93</v>
      </c>
      <c r="B78" s="20">
        <v>0</v>
      </c>
      <c r="C78" s="20">
        <f>SUM(C79:C80)</f>
        <v>0</v>
      </c>
      <c r="D78" s="20">
        <f>SUM(D79:D80)</f>
        <v>0</v>
      </c>
      <c r="E78" s="20">
        <f t="shared" ref="E78:P78" si="21">SUM(E79:E80)</f>
        <v>0</v>
      </c>
      <c r="F78" s="14">
        <f t="shared" si="21"/>
        <v>0</v>
      </c>
      <c r="G78" s="14">
        <f t="shared" si="21"/>
        <v>0</v>
      </c>
      <c r="H78" s="14">
        <f t="shared" si="21"/>
        <v>0</v>
      </c>
      <c r="I78" s="14">
        <f t="shared" si="21"/>
        <v>0</v>
      </c>
      <c r="J78" s="14">
        <f t="shared" si="21"/>
        <v>0</v>
      </c>
      <c r="K78" s="14">
        <f t="shared" si="21"/>
        <v>0</v>
      </c>
      <c r="L78" s="14">
        <f t="shared" si="21"/>
        <v>0</v>
      </c>
      <c r="M78" s="14">
        <f t="shared" si="21"/>
        <v>0</v>
      </c>
      <c r="N78" s="14">
        <f t="shared" si="21"/>
        <v>0</v>
      </c>
      <c r="O78" s="14">
        <f t="shared" si="21"/>
        <v>0</v>
      </c>
      <c r="P78" s="14">
        <f t="shared" si="21"/>
        <v>0</v>
      </c>
    </row>
    <row r="79" spans="1:23" ht="15.75" x14ac:dyDescent="0.25">
      <c r="A79" s="16" t="s">
        <v>94</v>
      </c>
      <c r="B79" s="18">
        <v>0</v>
      </c>
      <c r="C79" s="18">
        <v>0</v>
      </c>
      <c r="D79" s="18">
        <f t="shared" ref="D79:D80" si="22">SUM(E79:P79)</f>
        <v>0</v>
      </c>
      <c r="E79" s="18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17">
        <v>0</v>
      </c>
    </row>
    <row r="80" spans="1:23" ht="15.75" x14ac:dyDescent="0.25">
      <c r="A80" s="16" t="s">
        <v>95</v>
      </c>
      <c r="B80" s="18">
        <v>0</v>
      </c>
      <c r="C80" s="18">
        <v>0</v>
      </c>
      <c r="D80" s="18">
        <f t="shared" si="22"/>
        <v>0</v>
      </c>
      <c r="E80" s="18">
        <v>0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7">
        <v>0</v>
      </c>
    </row>
    <row r="81" spans="1:16" ht="15.75" x14ac:dyDescent="0.25">
      <c r="A81" s="19" t="s">
        <v>96</v>
      </c>
      <c r="B81" s="20">
        <v>0</v>
      </c>
      <c r="C81" s="20">
        <f>SUM(C82)</f>
        <v>0</v>
      </c>
      <c r="D81" s="20">
        <f>+D82</f>
        <v>0</v>
      </c>
      <c r="E81" s="20">
        <f t="shared" ref="E81" si="23">+E82</f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</row>
    <row r="82" spans="1:16" ht="15.75" x14ac:dyDescent="0.25">
      <c r="A82" s="21" t="s">
        <v>97</v>
      </c>
      <c r="B82" s="22">
        <v>0</v>
      </c>
      <c r="C82" s="22">
        <v>0</v>
      </c>
      <c r="D82" s="22">
        <f t="shared" ref="D82" si="24">SUM(E82:P82)</f>
        <v>0</v>
      </c>
      <c r="E82" s="22">
        <v>0</v>
      </c>
      <c r="F82" s="22">
        <v>0</v>
      </c>
      <c r="G82" s="22">
        <v>0</v>
      </c>
      <c r="H82" s="22">
        <v>0</v>
      </c>
      <c r="I82" s="22">
        <v>0</v>
      </c>
      <c r="J82" s="22">
        <v>0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7">
        <v>0</v>
      </c>
    </row>
    <row r="83" spans="1:16" ht="15.75" x14ac:dyDescent="0.25">
      <c r="A83" s="23" t="s">
        <v>98</v>
      </c>
      <c r="B83" s="29">
        <v>0</v>
      </c>
      <c r="C83" s="29">
        <v>0</v>
      </c>
      <c r="D83" s="29">
        <f>SUM(D75+D78+D81)</f>
        <v>0</v>
      </c>
      <c r="E83" s="29">
        <f t="shared" ref="E83:K83" si="25">SUM(E75+E78+E81)</f>
        <v>0</v>
      </c>
      <c r="F83" s="29">
        <f t="shared" si="25"/>
        <v>0</v>
      </c>
      <c r="G83" s="29">
        <f t="shared" si="25"/>
        <v>0</v>
      </c>
      <c r="H83" s="29">
        <f t="shared" si="25"/>
        <v>0</v>
      </c>
      <c r="I83" s="29">
        <f t="shared" si="25"/>
        <v>0</v>
      </c>
      <c r="J83" s="29">
        <f t="shared" si="25"/>
        <v>0</v>
      </c>
      <c r="K83" s="29">
        <f t="shared" si="25"/>
        <v>0</v>
      </c>
      <c r="L83" s="29">
        <f>SUM(L75+L78+L81)</f>
        <v>0</v>
      </c>
      <c r="M83" s="29">
        <f>SUM(M75+M78+M81)</f>
        <v>0</v>
      </c>
      <c r="N83" s="29">
        <f>SUM(N75+N78+N81)</f>
        <v>0</v>
      </c>
      <c r="O83" s="29">
        <f>SUM(O75+O78+O81)</f>
        <v>0</v>
      </c>
      <c r="P83" s="29">
        <f>SUM(P75+P78+P81)</f>
        <v>0</v>
      </c>
    </row>
    <row r="84" spans="1:16" ht="19.5" customHeight="1" x14ac:dyDescent="0.25">
      <c r="A84" s="30" t="s">
        <v>99</v>
      </c>
      <c r="B84" s="31">
        <f>SUM(B73:B83)</f>
        <v>597063479</v>
      </c>
      <c r="C84" s="31">
        <f>SUM(C73:C83)</f>
        <v>602063479</v>
      </c>
      <c r="D84" s="31">
        <f>SUM(D73+D83)</f>
        <v>409698429.29999995</v>
      </c>
      <c r="E84" s="31">
        <f t="shared" ref="E84:P84" si="26">SUM(E73+E83)</f>
        <v>24057105.68</v>
      </c>
      <c r="F84" s="31">
        <f t="shared" si="26"/>
        <v>62131079.700000003</v>
      </c>
      <c r="G84" s="31">
        <f t="shared" si="26"/>
        <v>43817187.769999996</v>
      </c>
      <c r="H84" s="31">
        <f t="shared" si="26"/>
        <v>57848886.950000003</v>
      </c>
      <c r="I84" s="31">
        <f t="shared" si="26"/>
        <v>28030660.73</v>
      </c>
      <c r="J84" s="31">
        <f t="shared" si="26"/>
        <v>63673674.610000007</v>
      </c>
      <c r="K84" s="31">
        <f t="shared" si="26"/>
        <v>45508240.460000001</v>
      </c>
      <c r="L84" s="31">
        <f t="shared" si="26"/>
        <v>43420650.109999992</v>
      </c>
      <c r="M84" s="31">
        <f t="shared" si="26"/>
        <v>41210943.289999999</v>
      </c>
      <c r="N84" s="31">
        <f t="shared" si="26"/>
        <v>0</v>
      </c>
      <c r="O84" s="31">
        <f t="shared" si="26"/>
        <v>0</v>
      </c>
      <c r="P84" s="31">
        <f t="shared" si="26"/>
        <v>0</v>
      </c>
    </row>
    <row r="85" spans="1:16" x14ac:dyDescent="0.25">
      <c r="A85" t="s">
        <v>110</v>
      </c>
      <c r="B85" s="42"/>
      <c r="C85" s="42"/>
    </row>
    <row r="86" spans="1:16" x14ac:dyDescent="0.25">
      <c r="A86" t="s">
        <v>154</v>
      </c>
      <c r="B86" s="43"/>
      <c r="C86" s="43"/>
      <c r="D86" s="32"/>
    </row>
    <row r="87" spans="1:16" x14ac:dyDescent="0.25">
      <c r="A87" t="s">
        <v>155</v>
      </c>
      <c r="B87" s="42"/>
      <c r="C87" s="42"/>
      <c r="D87" s="33"/>
    </row>
    <row r="88" spans="1:16" ht="28.5" customHeight="1" x14ac:dyDescent="0.3">
      <c r="A88" s="41" t="s">
        <v>100</v>
      </c>
      <c r="B88" s="42"/>
      <c r="C88" s="42"/>
      <c r="D88" s="33"/>
    </row>
    <row r="89" spans="1:16" x14ac:dyDescent="0.25">
      <c r="A89" s="35" t="s">
        <v>111</v>
      </c>
      <c r="B89" s="43"/>
      <c r="C89" s="43"/>
      <c r="D89" s="32"/>
    </row>
    <row r="90" spans="1:16" ht="30" x14ac:dyDescent="0.25">
      <c r="A90" s="34" t="s">
        <v>112</v>
      </c>
      <c r="B90" s="42"/>
      <c r="C90" s="42"/>
      <c r="D90" s="34"/>
    </row>
    <row r="91" spans="1:16" x14ac:dyDescent="0.25">
      <c r="A91" s="35" t="s">
        <v>113</v>
      </c>
      <c r="B91" s="42"/>
      <c r="C91" s="42"/>
      <c r="D91" s="33"/>
    </row>
    <row r="92" spans="1:16" x14ac:dyDescent="0.25">
      <c r="A92" s="35" t="s">
        <v>117</v>
      </c>
      <c r="B92"/>
      <c r="C92"/>
      <c r="D92" s="36"/>
    </row>
    <row r="93" spans="1:16" x14ac:dyDescent="0.25">
      <c r="A93" s="35" t="s">
        <v>118</v>
      </c>
      <c r="B93"/>
      <c r="C93"/>
      <c r="D93" s="33"/>
    </row>
    <row r="94" spans="1:16" x14ac:dyDescent="0.25">
      <c r="A94" s="35"/>
      <c r="B94"/>
      <c r="C94"/>
      <c r="D94" s="33"/>
    </row>
    <row r="95" spans="1:16" x14ac:dyDescent="0.25">
      <c r="A95" s="35"/>
      <c r="B95"/>
      <c r="C95"/>
      <c r="D95" s="33"/>
    </row>
    <row r="96" spans="1:16" x14ac:dyDescent="0.25">
      <c r="A96" s="35"/>
      <c r="B96"/>
      <c r="C96"/>
      <c r="D96" s="33"/>
    </row>
    <row r="97" spans="1:16" x14ac:dyDescent="0.25">
      <c r="A97" s="37" t="s">
        <v>143</v>
      </c>
      <c r="B97" s="37"/>
      <c r="C97" s="37"/>
      <c r="D97" s="37"/>
      <c r="E97" s="37"/>
      <c r="F97" s="37"/>
      <c r="G97" s="47" t="s">
        <v>151</v>
      </c>
      <c r="H97" s="47"/>
      <c r="I97" s="47"/>
      <c r="J97" s="47"/>
      <c r="K97" s="47"/>
      <c r="L97" s="47"/>
      <c r="M97" s="47"/>
      <c r="N97" s="47"/>
      <c r="O97" s="47"/>
      <c r="P97" s="47"/>
    </row>
    <row r="98" spans="1:16" x14ac:dyDescent="0.25">
      <c r="A98" s="37" t="s">
        <v>144</v>
      </c>
      <c r="B98" s="37"/>
      <c r="C98" s="37"/>
      <c r="D98" s="37"/>
      <c r="E98" s="37" t="s">
        <v>127</v>
      </c>
      <c r="F98" s="37"/>
      <c r="G98" s="47" t="s">
        <v>152</v>
      </c>
      <c r="H98" s="47"/>
      <c r="I98" s="47"/>
      <c r="J98" s="47"/>
      <c r="K98" s="47"/>
      <c r="L98" s="47"/>
      <c r="M98" s="47"/>
      <c r="N98" s="47"/>
      <c r="O98" s="47"/>
      <c r="P98" s="47"/>
    </row>
    <row r="99" spans="1:16" x14ac:dyDescent="0.25">
      <c r="A99" s="37" t="s">
        <v>145</v>
      </c>
      <c r="B99" s="37"/>
      <c r="C99" s="37"/>
      <c r="D99" s="37"/>
      <c r="E99" s="37" t="s">
        <v>129</v>
      </c>
      <c r="F99" s="37" t="s">
        <v>134</v>
      </c>
      <c r="G99" s="47" t="s">
        <v>153</v>
      </c>
      <c r="H99" s="47"/>
      <c r="I99" s="47"/>
      <c r="J99" s="47"/>
      <c r="K99" s="47"/>
      <c r="L99" s="47"/>
      <c r="M99" s="47"/>
      <c r="N99" s="47"/>
      <c r="O99" s="47"/>
      <c r="P99" s="47"/>
    </row>
    <row r="100" spans="1:16" x14ac:dyDescent="0.25">
      <c r="F100" s="39"/>
    </row>
    <row r="102" spans="1:16" x14ac:dyDescent="0.25">
      <c r="A102" s="46" t="s">
        <v>107</v>
      </c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</row>
    <row r="103" spans="1:16" x14ac:dyDescent="0.25">
      <c r="A103" s="44" t="s">
        <v>108</v>
      </c>
      <c r="B103" s="44"/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</row>
    <row r="104" spans="1:16" x14ac:dyDescent="0.25">
      <c r="A104" s="44" t="s">
        <v>109</v>
      </c>
      <c r="B104" s="44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</row>
  </sheetData>
  <sheetProtection algorithmName="SHA-512" hashValue="RzuWs0NApqlSZ4oCBzOqBi+wMaJVQ1MCgF4OcE0jtwydvftM/2yfqnBpeqJmdQN1IiOmNduiFrfxhpXGuYL8FQ==" saltValue="jdidyLSF7ykqDlMv83Bcjg==" spinCount="100000" sheet="1" formatCells="0" formatColumns="0" formatRows="0" insertColumns="0" insertRows="0" insertHyperlinks="0" deleteColumns="0" deleteRows="0" sort="0" autoFilter="0" pivotTables="0"/>
  <mergeCells count="14">
    <mergeCell ref="A102:M102"/>
    <mergeCell ref="A103:M103"/>
    <mergeCell ref="A104:M104"/>
    <mergeCell ref="A1:M1"/>
    <mergeCell ref="A2:M2"/>
    <mergeCell ref="A3:M3"/>
    <mergeCell ref="A4:M4"/>
    <mergeCell ref="A5:M5"/>
    <mergeCell ref="G97:P97"/>
    <mergeCell ref="G98:P98"/>
    <mergeCell ref="N6:O6"/>
    <mergeCell ref="G99:P99"/>
    <mergeCell ref="B6:C6"/>
    <mergeCell ref="D6:M6"/>
  </mergeCells>
  <pageMargins left="0.23622047244094491" right="0.23622047244094491" top="0.74803149606299213" bottom="0.74803149606299213" header="0.31496062992125984" footer="0.31496062992125984"/>
  <pageSetup paperSize="5" scale="66" fitToHeight="0" orientation="landscape" r:id="rId1"/>
  <rowBreaks count="1" manualBreakCount="1">
    <brk id="83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2ECE51105D6A459A46558A7540FFC1" ma:contentTypeVersion="3" ma:contentTypeDescription="Crear nuevo documento." ma:contentTypeScope="" ma:versionID="30b015707fa92f0c834f49c88a79dfa9">
  <xsd:schema xmlns:xsd="http://www.w3.org/2001/XMLSchema" xmlns:xs="http://www.w3.org/2001/XMLSchema" xmlns:p="http://schemas.microsoft.com/office/2006/metadata/properties" xmlns:ns2="ec218358-0e01-48b8-bf59-7e5054c15c90" targetNamespace="http://schemas.microsoft.com/office/2006/metadata/properties" ma:root="true" ma:fieldsID="c30e8ce39b071993855a5d71f25fe9bf" ns2:_="">
    <xsd:import namespace="ec218358-0e01-48b8-bf59-7e5054c15c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18358-0e01-48b8-bf59-7e5054c15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0D54641-0081-4191-8F87-F25DA30D63DB}"/>
</file>

<file path=customXml/itemProps2.xml><?xml version="1.0" encoding="utf-8"?>
<ds:datastoreItem xmlns:ds="http://schemas.openxmlformats.org/officeDocument/2006/customXml" ds:itemID="{677869B7-D9CC-4CCD-A1AE-9F0C85E0088A}"/>
</file>

<file path=customXml/itemProps3.xml><?xml version="1.0" encoding="utf-8"?>
<ds:datastoreItem xmlns:ds="http://schemas.openxmlformats.org/officeDocument/2006/customXml" ds:itemID="{E1DDBF65-D08F-4E69-B973-52BD2B77D57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PPTO. DEV. ENERO 2023</vt:lpstr>
      <vt:lpstr>PPTO. DEV. FEBRERO 2023</vt:lpstr>
      <vt:lpstr>PPTO. DEV. MARZO 2023</vt:lpstr>
      <vt:lpstr>PPTO. DEV. ABRIL 2023</vt:lpstr>
      <vt:lpstr>PPTO. DEV. MAYO 2023</vt:lpstr>
      <vt:lpstr>PPTO. DEV. JUNIO</vt:lpstr>
      <vt:lpstr>PPTO. DEV. JULIO </vt:lpstr>
      <vt:lpstr>PPTO. DEV. AGOSTO</vt:lpstr>
      <vt:lpstr>PPTO. DEV. SEPTIEMBRE </vt:lpstr>
      <vt:lpstr>'PPTO. DEV. ABRIL 2023'!Títulos_a_imprimir</vt:lpstr>
      <vt:lpstr>'PPTO. DEV. AGOSTO'!Títulos_a_imprimir</vt:lpstr>
      <vt:lpstr>'PPTO. DEV. FEBRERO 2023'!Títulos_a_imprimir</vt:lpstr>
      <vt:lpstr>'PPTO. DEV. JUNIO'!Títulos_a_imprimir</vt:lpstr>
      <vt:lpstr>'PPTO. DEV. MAYO 2023'!Títulos_a_imprimir</vt:lpstr>
      <vt:lpstr>'PPTO. DEV. SEPTIEMBRE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Yenny Altagracia Hernández Maria</dc:creator>
  <cp:lastModifiedBy>Kirsi A. Capellán Hernández</cp:lastModifiedBy>
  <cp:lastPrinted>2023-10-05T20:19:04Z</cp:lastPrinted>
  <dcterms:created xsi:type="dcterms:W3CDTF">2015-06-05T18:19:34Z</dcterms:created>
  <dcterms:modified xsi:type="dcterms:W3CDTF">2025-04-29T16:41:42Z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0x010100FC2ECE51105D6A459A46558A7540FFC1</vt:lpwstr>
  </property>
</Properties>
</file>