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3\"/>
    </mc:Choice>
  </mc:AlternateContent>
  <xr:revisionPtr revIDLastSave="0" documentId="8_{7C23C48F-00A8-4ACA-8652-6D9AD4EF534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OCTUBRE 2023" sheetId="1" state="hidden" r:id="rId1"/>
    <sheet name="ADMINISTRATIVA OCTUBRE 2023" sheetId="2" r:id="rId2"/>
    <sheet name="MILITAR OCTUBRE 2023" sheetId="3" state="hidden" r:id="rId3"/>
  </sheets>
  <externalReferences>
    <externalReference r:id="rId4"/>
  </externalReferences>
  <definedNames>
    <definedName name="_xlnm._FilterDatabase" localSheetId="1" hidden="1">'ADMINISTRATIVA OCTUBRE 2023'!$A$10:$N$446</definedName>
    <definedName name="_xlnm._FilterDatabase" localSheetId="2" hidden="1">'MILITAR OCTUBRE 2023'!$A$9:$O$46</definedName>
    <definedName name="_xlnm.Print_Area" localSheetId="0">'DOCENTE OCTUBRE 2023'!$A$1:$N$309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8" i="1"/>
  <c r="K8" i="1"/>
  <c r="J8" i="1"/>
  <c r="I8" i="1"/>
  <c r="H298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K392" i="2"/>
  <c r="K456" i="2"/>
  <c r="I11" i="2"/>
  <c r="H11" i="2"/>
  <c r="J11" i="2" s="1"/>
  <c r="L461" i="2"/>
  <c r="G461" i="2"/>
  <c r="H16" i="2"/>
  <c r="J16" i="2" s="1"/>
  <c r="K16" i="2" s="1"/>
  <c r="H17" i="2"/>
  <c r="J17" i="2" s="1"/>
  <c r="K17" i="2" s="1"/>
  <c r="H18" i="2"/>
  <c r="J18" i="2" s="1"/>
  <c r="K18" i="2" s="1"/>
  <c r="H19" i="2"/>
  <c r="H20" i="2"/>
  <c r="J20" i="2" s="1"/>
  <c r="K20" i="2" s="1"/>
  <c r="H21" i="2"/>
  <c r="J21" i="2" s="1"/>
  <c r="K21" i="2" s="1"/>
  <c r="H22" i="2"/>
  <c r="J22" i="2" s="1"/>
  <c r="K22" i="2" s="1"/>
  <c r="H23" i="2"/>
  <c r="H24" i="2"/>
  <c r="J24" i="2" s="1"/>
  <c r="K24" i="2" s="1"/>
  <c r="H25" i="2"/>
  <c r="J25" i="2" s="1"/>
  <c r="K25" i="2" s="1"/>
  <c r="H26" i="2"/>
  <c r="J26" i="2" s="1"/>
  <c r="K26" i="2" s="1"/>
  <c r="H27" i="2"/>
  <c r="H28" i="2"/>
  <c r="J28" i="2" s="1"/>
  <c r="K28" i="2" s="1"/>
  <c r="H29" i="2"/>
  <c r="J29" i="2" s="1"/>
  <c r="K29" i="2" s="1"/>
  <c r="H30" i="2"/>
  <c r="J30" i="2" s="1"/>
  <c r="K30" i="2" s="1"/>
  <c r="H31" i="2"/>
  <c r="H32" i="2"/>
  <c r="J32" i="2" s="1"/>
  <c r="K32" i="2" s="1"/>
  <c r="H33" i="2"/>
  <c r="J33" i="2" s="1"/>
  <c r="K33" i="2" s="1"/>
  <c r="H34" i="2"/>
  <c r="J34" i="2" s="1"/>
  <c r="K34" i="2" s="1"/>
  <c r="H35" i="2"/>
  <c r="H36" i="2"/>
  <c r="J36" i="2" s="1"/>
  <c r="K36" i="2" s="1"/>
  <c r="H37" i="2"/>
  <c r="J37" i="2" s="1"/>
  <c r="K37" i="2" s="1"/>
  <c r="H38" i="2"/>
  <c r="J38" i="2" s="1"/>
  <c r="K38" i="2" s="1"/>
  <c r="H39" i="2"/>
  <c r="H40" i="2"/>
  <c r="J40" i="2" s="1"/>
  <c r="K40" i="2" s="1"/>
  <c r="H41" i="2"/>
  <c r="J41" i="2" s="1"/>
  <c r="K41" i="2" s="1"/>
  <c r="H42" i="2"/>
  <c r="J42" i="2" s="1"/>
  <c r="K42" i="2" s="1"/>
  <c r="H43" i="2"/>
  <c r="H44" i="2"/>
  <c r="J44" i="2" s="1"/>
  <c r="K44" i="2" s="1"/>
  <c r="H45" i="2"/>
  <c r="J45" i="2" s="1"/>
  <c r="K45" i="2" s="1"/>
  <c r="H46" i="2"/>
  <c r="J46" i="2" s="1"/>
  <c r="K46" i="2" s="1"/>
  <c r="H47" i="2"/>
  <c r="H48" i="2"/>
  <c r="J48" i="2" s="1"/>
  <c r="K48" i="2" s="1"/>
  <c r="H49" i="2"/>
  <c r="J49" i="2" s="1"/>
  <c r="K49" i="2" s="1"/>
  <c r="H50" i="2"/>
  <c r="J50" i="2" s="1"/>
  <c r="K50" i="2" s="1"/>
  <c r="H51" i="2"/>
  <c r="H52" i="2"/>
  <c r="J52" i="2" s="1"/>
  <c r="K52" i="2" s="1"/>
  <c r="H53" i="2"/>
  <c r="J53" i="2" s="1"/>
  <c r="K53" i="2" s="1"/>
  <c r="H54" i="2"/>
  <c r="J54" i="2" s="1"/>
  <c r="K54" i="2" s="1"/>
  <c r="H55" i="2"/>
  <c r="H56" i="2"/>
  <c r="J56" i="2" s="1"/>
  <c r="K56" i="2" s="1"/>
  <c r="H57" i="2"/>
  <c r="J57" i="2" s="1"/>
  <c r="K57" i="2" s="1"/>
  <c r="H58" i="2"/>
  <c r="J58" i="2" s="1"/>
  <c r="K58" i="2" s="1"/>
  <c r="H59" i="2"/>
  <c r="H60" i="2"/>
  <c r="J60" i="2" s="1"/>
  <c r="K60" i="2" s="1"/>
  <c r="H61" i="2"/>
  <c r="J61" i="2" s="1"/>
  <c r="K61" i="2" s="1"/>
  <c r="H62" i="2"/>
  <c r="J62" i="2" s="1"/>
  <c r="K62" i="2" s="1"/>
  <c r="H63" i="2"/>
  <c r="H64" i="2"/>
  <c r="J64" i="2" s="1"/>
  <c r="K64" i="2" s="1"/>
  <c r="H65" i="2"/>
  <c r="J65" i="2" s="1"/>
  <c r="K65" i="2" s="1"/>
  <c r="H66" i="2"/>
  <c r="J66" i="2" s="1"/>
  <c r="K66" i="2" s="1"/>
  <c r="H67" i="2"/>
  <c r="H68" i="2"/>
  <c r="J68" i="2" s="1"/>
  <c r="K68" i="2" s="1"/>
  <c r="H69" i="2"/>
  <c r="J69" i="2" s="1"/>
  <c r="K69" i="2" s="1"/>
  <c r="H70" i="2"/>
  <c r="J70" i="2" s="1"/>
  <c r="K70" i="2" s="1"/>
  <c r="H71" i="2"/>
  <c r="H72" i="2"/>
  <c r="J72" i="2" s="1"/>
  <c r="K72" i="2" s="1"/>
  <c r="H73" i="2"/>
  <c r="J73" i="2" s="1"/>
  <c r="K73" i="2" s="1"/>
  <c r="H74" i="2"/>
  <c r="J74" i="2" s="1"/>
  <c r="K74" i="2" s="1"/>
  <c r="H75" i="2"/>
  <c r="H76" i="2"/>
  <c r="J76" i="2" s="1"/>
  <c r="K76" i="2" s="1"/>
  <c r="H77" i="2"/>
  <c r="J77" i="2" s="1"/>
  <c r="K77" i="2" s="1"/>
  <c r="H78" i="2"/>
  <c r="J78" i="2" s="1"/>
  <c r="K78" i="2" s="1"/>
  <c r="H79" i="2"/>
  <c r="H80" i="2"/>
  <c r="J80" i="2" s="1"/>
  <c r="K80" i="2" s="1"/>
  <c r="H81" i="2"/>
  <c r="J81" i="2" s="1"/>
  <c r="K81" i="2" s="1"/>
  <c r="H82" i="2"/>
  <c r="J82" i="2" s="1"/>
  <c r="K82" i="2" s="1"/>
  <c r="H83" i="2"/>
  <c r="H84" i="2"/>
  <c r="J84" i="2" s="1"/>
  <c r="K84" i="2" s="1"/>
  <c r="H85" i="2"/>
  <c r="J85" i="2" s="1"/>
  <c r="K85" i="2" s="1"/>
  <c r="H86" i="2"/>
  <c r="J86" i="2" s="1"/>
  <c r="K86" i="2" s="1"/>
  <c r="H87" i="2"/>
  <c r="H88" i="2"/>
  <c r="J88" i="2" s="1"/>
  <c r="K88" i="2" s="1"/>
  <c r="H89" i="2"/>
  <c r="J89" i="2" s="1"/>
  <c r="K89" i="2" s="1"/>
  <c r="H90" i="2"/>
  <c r="J90" i="2" s="1"/>
  <c r="K90" i="2" s="1"/>
  <c r="H91" i="2"/>
  <c r="H92" i="2"/>
  <c r="J92" i="2" s="1"/>
  <c r="K92" i="2" s="1"/>
  <c r="H93" i="2"/>
  <c r="J93" i="2" s="1"/>
  <c r="K93" i="2" s="1"/>
  <c r="H94" i="2"/>
  <c r="J94" i="2" s="1"/>
  <c r="K94" i="2" s="1"/>
  <c r="H95" i="2"/>
  <c r="H96" i="2"/>
  <c r="J96" i="2" s="1"/>
  <c r="K96" i="2" s="1"/>
  <c r="H97" i="2"/>
  <c r="J97" i="2" s="1"/>
  <c r="K97" i="2" s="1"/>
  <c r="H98" i="2"/>
  <c r="J98" i="2" s="1"/>
  <c r="K98" i="2" s="1"/>
  <c r="H99" i="2"/>
  <c r="H100" i="2"/>
  <c r="J100" i="2" s="1"/>
  <c r="K100" i="2" s="1"/>
  <c r="H101" i="2"/>
  <c r="J101" i="2" s="1"/>
  <c r="K101" i="2" s="1"/>
  <c r="H102" i="2"/>
  <c r="J102" i="2" s="1"/>
  <c r="K102" i="2" s="1"/>
  <c r="H103" i="2"/>
  <c r="H104" i="2"/>
  <c r="J104" i="2" s="1"/>
  <c r="K104" i="2" s="1"/>
  <c r="H105" i="2"/>
  <c r="J105" i="2" s="1"/>
  <c r="K105" i="2" s="1"/>
  <c r="H106" i="2"/>
  <c r="J106" i="2" s="1"/>
  <c r="K106" i="2" s="1"/>
  <c r="H107" i="2"/>
  <c r="H108" i="2"/>
  <c r="J108" i="2" s="1"/>
  <c r="K108" i="2" s="1"/>
  <c r="H109" i="2"/>
  <c r="J109" i="2" s="1"/>
  <c r="K109" i="2" s="1"/>
  <c r="H110" i="2"/>
  <c r="J110" i="2" s="1"/>
  <c r="K110" i="2" s="1"/>
  <c r="H111" i="2"/>
  <c r="H112" i="2"/>
  <c r="J112" i="2" s="1"/>
  <c r="K112" i="2" s="1"/>
  <c r="H113" i="2"/>
  <c r="J113" i="2" s="1"/>
  <c r="K113" i="2" s="1"/>
  <c r="H114" i="2"/>
  <c r="J114" i="2" s="1"/>
  <c r="K114" i="2" s="1"/>
  <c r="H115" i="2"/>
  <c r="H116" i="2"/>
  <c r="J116" i="2" s="1"/>
  <c r="K116" i="2" s="1"/>
  <c r="H117" i="2"/>
  <c r="J117" i="2" s="1"/>
  <c r="K117" i="2" s="1"/>
  <c r="H118" i="2"/>
  <c r="J118" i="2" s="1"/>
  <c r="K118" i="2" s="1"/>
  <c r="H119" i="2"/>
  <c r="H120" i="2"/>
  <c r="J120" i="2" s="1"/>
  <c r="K120" i="2" s="1"/>
  <c r="H121" i="2"/>
  <c r="J121" i="2" s="1"/>
  <c r="K121" i="2" s="1"/>
  <c r="H122" i="2"/>
  <c r="J122" i="2" s="1"/>
  <c r="K122" i="2" s="1"/>
  <c r="H123" i="2"/>
  <c r="H124" i="2"/>
  <c r="J124" i="2" s="1"/>
  <c r="K124" i="2" s="1"/>
  <c r="H125" i="2"/>
  <c r="J125" i="2" s="1"/>
  <c r="K125" i="2" s="1"/>
  <c r="H126" i="2"/>
  <c r="J126" i="2" s="1"/>
  <c r="K126" i="2" s="1"/>
  <c r="H127" i="2"/>
  <c r="H128" i="2"/>
  <c r="J128" i="2" s="1"/>
  <c r="K128" i="2" s="1"/>
  <c r="H129" i="2"/>
  <c r="J129" i="2" s="1"/>
  <c r="K129" i="2" s="1"/>
  <c r="H130" i="2"/>
  <c r="J130" i="2" s="1"/>
  <c r="K130" i="2" s="1"/>
  <c r="H131" i="2"/>
  <c r="H132" i="2"/>
  <c r="J132" i="2" s="1"/>
  <c r="K132" i="2" s="1"/>
  <c r="H133" i="2"/>
  <c r="J133" i="2" s="1"/>
  <c r="K133" i="2" s="1"/>
  <c r="H134" i="2"/>
  <c r="J134" i="2" s="1"/>
  <c r="K134" i="2" s="1"/>
  <c r="H135" i="2"/>
  <c r="H136" i="2"/>
  <c r="J136" i="2" s="1"/>
  <c r="K136" i="2" s="1"/>
  <c r="H137" i="2"/>
  <c r="J137" i="2" s="1"/>
  <c r="K137" i="2" s="1"/>
  <c r="H138" i="2"/>
  <c r="J138" i="2" s="1"/>
  <c r="K138" i="2" s="1"/>
  <c r="H139" i="2"/>
  <c r="H140" i="2"/>
  <c r="J140" i="2" s="1"/>
  <c r="K140" i="2" s="1"/>
  <c r="H141" i="2"/>
  <c r="J141" i="2" s="1"/>
  <c r="K141" i="2" s="1"/>
  <c r="H142" i="2"/>
  <c r="J142" i="2" s="1"/>
  <c r="K142" i="2" s="1"/>
  <c r="H143" i="2"/>
  <c r="H144" i="2"/>
  <c r="J144" i="2" s="1"/>
  <c r="K144" i="2" s="1"/>
  <c r="H145" i="2"/>
  <c r="J145" i="2" s="1"/>
  <c r="K145" i="2" s="1"/>
  <c r="H146" i="2"/>
  <c r="J146" i="2" s="1"/>
  <c r="K146" i="2" s="1"/>
  <c r="H147" i="2"/>
  <c r="H148" i="2"/>
  <c r="J148" i="2" s="1"/>
  <c r="K148" i="2" s="1"/>
  <c r="H149" i="2"/>
  <c r="J149" i="2" s="1"/>
  <c r="K149" i="2" s="1"/>
  <c r="H150" i="2"/>
  <c r="J150" i="2" s="1"/>
  <c r="K150" i="2" s="1"/>
  <c r="H151" i="2"/>
  <c r="H152" i="2"/>
  <c r="J152" i="2" s="1"/>
  <c r="K152" i="2" s="1"/>
  <c r="H153" i="2"/>
  <c r="J153" i="2" s="1"/>
  <c r="K153" i="2" s="1"/>
  <c r="H154" i="2"/>
  <c r="J154" i="2" s="1"/>
  <c r="K154" i="2" s="1"/>
  <c r="H155" i="2"/>
  <c r="H156" i="2"/>
  <c r="J156" i="2" s="1"/>
  <c r="K156" i="2" s="1"/>
  <c r="H157" i="2"/>
  <c r="J157" i="2" s="1"/>
  <c r="K157" i="2" s="1"/>
  <c r="H158" i="2"/>
  <c r="J158" i="2" s="1"/>
  <c r="K158" i="2" s="1"/>
  <c r="H159" i="2"/>
  <c r="H160" i="2"/>
  <c r="J160" i="2" s="1"/>
  <c r="K160" i="2" s="1"/>
  <c r="H161" i="2"/>
  <c r="J161" i="2" s="1"/>
  <c r="K161" i="2" s="1"/>
  <c r="H162" i="2"/>
  <c r="J162" i="2" s="1"/>
  <c r="K162" i="2" s="1"/>
  <c r="H163" i="2"/>
  <c r="H164" i="2"/>
  <c r="J164" i="2" s="1"/>
  <c r="K164" i="2" s="1"/>
  <c r="H165" i="2"/>
  <c r="J165" i="2" s="1"/>
  <c r="K165" i="2" s="1"/>
  <c r="H166" i="2"/>
  <c r="J166" i="2" s="1"/>
  <c r="K166" i="2" s="1"/>
  <c r="H167" i="2"/>
  <c r="H168" i="2"/>
  <c r="J168" i="2" s="1"/>
  <c r="K168" i="2" s="1"/>
  <c r="H169" i="2"/>
  <c r="J169" i="2" s="1"/>
  <c r="K169" i="2" s="1"/>
  <c r="H170" i="2"/>
  <c r="J170" i="2" s="1"/>
  <c r="K170" i="2" s="1"/>
  <c r="H171" i="2"/>
  <c r="H172" i="2"/>
  <c r="J172" i="2" s="1"/>
  <c r="K172" i="2" s="1"/>
  <c r="H173" i="2"/>
  <c r="J173" i="2" s="1"/>
  <c r="K173" i="2" s="1"/>
  <c r="H174" i="2"/>
  <c r="J174" i="2" s="1"/>
  <c r="K174" i="2" s="1"/>
  <c r="H175" i="2"/>
  <c r="H176" i="2"/>
  <c r="J176" i="2" s="1"/>
  <c r="K176" i="2" s="1"/>
  <c r="H177" i="2"/>
  <c r="J177" i="2" s="1"/>
  <c r="K177" i="2" s="1"/>
  <c r="H178" i="2"/>
  <c r="J178" i="2" s="1"/>
  <c r="K178" i="2" s="1"/>
  <c r="H179" i="2"/>
  <c r="H180" i="2"/>
  <c r="J180" i="2" s="1"/>
  <c r="K180" i="2" s="1"/>
  <c r="H181" i="2"/>
  <c r="J181" i="2" s="1"/>
  <c r="K181" i="2" s="1"/>
  <c r="H182" i="2"/>
  <c r="J182" i="2" s="1"/>
  <c r="K182" i="2" s="1"/>
  <c r="H183" i="2"/>
  <c r="H184" i="2"/>
  <c r="J184" i="2" s="1"/>
  <c r="K184" i="2" s="1"/>
  <c r="H185" i="2"/>
  <c r="J185" i="2" s="1"/>
  <c r="K185" i="2" s="1"/>
  <c r="H186" i="2"/>
  <c r="J186" i="2" s="1"/>
  <c r="K186" i="2" s="1"/>
  <c r="H187" i="2"/>
  <c r="H188" i="2"/>
  <c r="J188" i="2" s="1"/>
  <c r="K188" i="2" s="1"/>
  <c r="H189" i="2"/>
  <c r="J189" i="2" s="1"/>
  <c r="K189" i="2" s="1"/>
  <c r="H190" i="2"/>
  <c r="J190" i="2" s="1"/>
  <c r="K190" i="2" s="1"/>
  <c r="H191" i="2"/>
  <c r="H192" i="2"/>
  <c r="J192" i="2" s="1"/>
  <c r="K192" i="2" s="1"/>
  <c r="H193" i="2"/>
  <c r="J193" i="2" s="1"/>
  <c r="K193" i="2" s="1"/>
  <c r="H194" i="2"/>
  <c r="J194" i="2" s="1"/>
  <c r="K194" i="2" s="1"/>
  <c r="H195" i="2"/>
  <c r="H196" i="2"/>
  <c r="J196" i="2" s="1"/>
  <c r="K196" i="2" s="1"/>
  <c r="H197" i="2"/>
  <c r="J197" i="2" s="1"/>
  <c r="K197" i="2" s="1"/>
  <c r="H198" i="2"/>
  <c r="J198" i="2" s="1"/>
  <c r="K198" i="2" s="1"/>
  <c r="H199" i="2"/>
  <c r="H200" i="2"/>
  <c r="J200" i="2" s="1"/>
  <c r="K200" i="2" s="1"/>
  <c r="H201" i="2"/>
  <c r="J201" i="2" s="1"/>
  <c r="K201" i="2" s="1"/>
  <c r="H202" i="2"/>
  <c r="J202" i="2" s="1"/>
  <c r="K202" i="2" s="1"/>
  <c r="H203" i="2"/>
  <c r="H204" i="2"/>
  <c r="J204" i="2" s="1"/>
  <c r="K204" i="2" s="1"/>
  <c r="H205" i="2"/>
  <c r="J205" i="2" s="1"/>
  <c r="K205" i="2" s="1"/>
  <c r="H206" i="2"/>
  <c r="J206" i="2" s="1"/>
  <c r="K206" i="2" s="1"/>
  <c r="H207" i="2"/>
  <c r="H208" i="2"/>
  <c r="J208" i="2" s="1"/>
  <c r="K208" i="2" s="1"/>
  <c r="H209" i="2"/>
  <c r="J209" i="2" s="1"/>
  <c r="K209" i="2" s="1"/>
  <c r="H210" i="2"/>
  <c r="J210" i="2" s="1"/>
  <c r="K210" i="2" s="1"/>
  <c r="H211" i="2"/>
  <c r="H212" i="2"/>
  <c r="J212" i="2" s="1"/>
  <c r="K212" i="2" s="1"/>
  <c r="H213" i="2"/>
  <c r="J213" i="2" s="1"/>
  <c r="K213" i="2" s="1"/>
  <c r="H214" i="2"/>
  <c r="J214" i="2" s="1"/>
  <c r="K214" i="2" s="1"/>
  <c r="H215" i="2"/>
  <c r="H216" i="2"/>
  <c r="J216" i="2" s="1"/>
  <c r="K216" i="2" s="1"/>
  <c r="H217" i="2"/>
  <c r="J217" i="2" s="1"/>
  <c r="K217" i="2" s="1"/>
  <c r="H218" i="2"/>
  <c r="J218" i="2" s="1"/>
  <c r="K218" i="2" s="1"/>
  <c r="H219" i="2"/>
  <c r="H220" i="2"/>
  <c r="J220" i="2" s="1"/>
  <c r="K220" i="2" s="1"/>
  <c r="H221" i="2"/>
  <c r="J221" i="2" s="1"/>
  <c r="K221" i="2" s="1"/>
  <c r="H222" i="2"/>
  <c r="J222" i="2" s="1"/>
  <c r="K222" i="2" s="1"/>
  <c r="H223" i="2"/>
  <c r="H224" i="2"/>
  <c r="J224" i="2" s="1"/>
  <c r="K224" i="2" s="1"/>
  <c r="H225" i="2"/>
  <c r="J225" i="2" s="1"/>
  <c r="K225" i="2" s="1"/>
  <c r="H226" i="2"/>
  <c r="J226" i="2" s="1"/>
  <c r="K226" i="2" s="1"/>
  <c r="H227" i="2"/>
  <c r="H228" i="2"/>
  <c r="J228" i="2" s="1"/>
  <c r="K228" i="2" s="1"/>
  <c r="H229" i="2"/>
  <c r="J229" i="2" s="1"/>
  <c r="K229" i="2" s="1"/>
  <c r="H230" i="2"/>
  <c r="J230" i="2" s="1"/>
  <c r="K230" i="2" s="1"/>
  <c r="H231" i="2"/>
  <c r="H232" i="2"/>
  <c r="J232" i="2" s="1"/>
  <c r="K232" i="2" s="1"/>
  <c r="H233" i="2"/>
  <c r="J233" i="2" s="1"/>
  <c r="K233" i="2" s="1"/>
  <c r="H234" i="2"/>
  <c r="J234" i="2" s="1"/>
  <c r="K234" i="2" s="1"/>
  <c r="H235" i="2"/>
  <c r="H236" i="2"/>
  <c r="J236" i="2" s="1"/>
  <c r="K236" i="2" s="1"/>
  <c r="H237" i="2"/>
  <c r="J237" i="2" s="1"/>
  <c r="K237" i="2" s="1"/>
  <c r="H238" i="2"/>
  <c r="J238" i="2" s="1"/>
  <c r="K238" i="2" s="1"/>
  <c r="H239" i="2"/>
  <c r="H240" i="2"/>
  <c r="J240" i="2" s="1"/>
  <c r="K240" i="2" s="1"/>
  <c r="H241" i="2"/>
  <c r="J241" i="2" s="1"/>
  <c r="K241" i="2" s="1"/>
  <c r="H242" i="2"/>
  <c r="J242" i="2" s="1"/>
  <c r="K242" i="2" s="1"/>
  <c r="H243" i="2"/>
  <c r="H244" i="2"/>
  <c r="J244" i="2" s="1"/>
  <c r="K244" i="2" s="1"/>
  <c r="H245" i="2"/>
  <c r="J245" i="2" s="1"/>
  <c r="K245" i="2" s="1"/>
  <c r="H246" i="2"/>
  <c r="J246" i="2" s="1"/>
  <c r="K246" i="2" s="1"/>
  <c r="H247" i="2"/>
  <c r="H248" i="2"/>
  <c r="J248" i="2" s="1"/>
  <c r="K248" i="2" s="1"/>
  <c r="H249" i="2"/>
  <c r="J249" i="2" s="1"/>
  <c r="K249" i="2" s="1"/>
  <c r="H250" i="2"/>
  <c r="J250" i="2" s="1"/>
  <c r="K250" i="2" s="1"/>
  <c r="H251" i="2"/>
  <c r="H252" i="2"/>
  <c r="J252" i="2" s="1"/>
  <c r="K252" i="2" s="1"/>
  <c r="H253" i="2"/>
  <c r="J253" i="2" s="1"/>
  <c r="K253" i="2" s="1"/>
  <c r="H254" i="2"/>
  <c r="J254" i="2" s="1"/>
  <c r="K254" i="2" s="1"/>
  <c r="H255" i="2"/>
  <c r="H256" i="2"/>
  <c r="J256" i="2" s="1"/>
  <c r="K256" i="2" s="1"/>
  <c r="H257" i="2"/>
  <c r="J257" i="2" s="1"/>
  <c r="K257" i="2" s="1"/>
  <c r="H258" i="2"/>
  <c r="J258" i="2" s="1"/>
  <c r="K258" i="2" s="1"/>
  <c r="H259" i="2"/>
  <c r="H260" i="2"/>
  <c r="J260" i="2" s="1"/>
  <c r="K260" i="2" s="1"/>
  <c r="H261" i="2"/>
  <c r="J261" i="2" s="1"/>
  <c r="K261" i="2" s="1"/>
  <c r="H262" i="2"/>
  <c r="J262" i="2" s="1"/>
  <c r="K262" i="2" s="1"/>
  <c r="H263" i="2"/>
  <c r="H264" i="2"/>
  <c r="J264" i="2" s="1"/>
  <c r="K264" i="2" s="1"/>
  <c r="H265" i="2"/>
  <c r="J265" i="2" s="1"/>
  <c r="K265" i="2" s="1"/>
  <c r="H266" i="2"/>
  <c r="J266" i="2" s="1"/>
  <c r="K266" i="2" s="1"/>
  <c r="H267" i="2"/>
  <c r="H268" i="2"/>
  <c r="J268" i="2" s="1"/>
  <c r="K268" i="2" s="1"/>
  <c r="H269" i="2"/>
  <c r="J269" i="2" s="1"/>
  <c r="K269" i="2" s="1"/>
  <c r="H270" i="2"/>
  <c r="J270" i="2" s="1"/>
  <c r="K270" i="2" s="1"/>
  <c r="H271" i="2"/>
  <c r="H272" i="2"/>
  <c r="J272" i="2" s="1"/>
  <c r="K272" i="2" s="1"/>
  <c r="H273" i="2"/>
  <c r="J273" i="2" s="1"/>
  <c r="K273" i="2" s="1"/>
  <c r="H274" i="2"/>
  <c r="J274" i="2" s="1"/>
  <c r="K274" i="2" s="1"/>
  <c r="H275" i="2"/>
  <c r="H276" i="2"/>
  <c r="J276" i="2" s="1"/>
  <c r="K276" i="2" s="1"/>
  <c r="H277" i="2"/>
  <c r="J277" i="2" s="1"/>
  <c r="K277" i="2" s="1"/>
  <c r="H278" i="2"/>
  <c r="J278" i="2" s="1"/>
  <c r="K278" i="2" s="1"/>
  <c r="H279" i="2"/>
  <c r="H280" i="2"/>
  <c r="J280" i="2" s="1"/>
  <c r="K280" i="2" s="1"/>
  <c r="H281" i="2"/>
  <c r="J281" i="2" s="1"/>
  <c r="K281" i="2" s="1"/>
  <c r="H282" i="2"/>
  <c r="J282" i="2" s="1"/>
  <c r="K282" i="2" s="1"/>
  <c r="H283" i="2"/>
  <c r="H284" i="2"/>
  <c r="J284" i="2" s="1"/>
  <c r="K284" i="2" s="1"/>
  <c r="H285" i="2"/>
  <c r="J285" i="2" s="1"/>
  <c r="K285" i="2" s="1"/>
  <c r="H286" i="2"/>
  <c r="J286" i="2" s="1"/>
  <c r="K286" i="2" s="1"/>
  <c r="H287" i="2"/>
  <c r="H288" i="2"/>
  <c r="J288" i="2" s="1"/>
  <c r="K288" i="2" s="1"/>
  <c r="H289" i="2"/>
  <c r="J289" i="2" s="1"/>
  <c r="K289" i="2" s="1"/>
  <c r="H290" i="2"/>
  <c r="J290" i="2" s="1"/>
  <c r="K290" i="2" s="1"/>
  <c r="H291" i="2"/>
  <c r="H292" i="2"/>
  <c r="J292" i="2" s="1"/>
  <c r="K292" i="2" s="1"/>
  <c r="H293" i="2"/>
  <c r="J293" i="2" s="1"/>
  <c r="K293" i="2" s="1"/>
  <c r="H294" i="2"/>
  <c r="J294" i="2" s="1"/>
  <c r="K294" i="2" s="1"/>
  <c r="H295" i="2"/>
  <c r="H296" i="2"/>
  <c r="J296" i="2" s="1"/>
  <c r="K296" i="2" s="1"/>
  <c r="H297" i="2"/>
  <c r="J297" i="2" s="1"/>
  <c r="K297" i="2" s="1"/>
  <c r="H298" i="2"/>
  <c r="J298" i="2" s="1"/>
  <c r="K298" i="2" s="1"/>
  <c r="H299" i="2"/>
  <c r="H300" i="2"/>
  <c r="J300" i="2" s="1"/>
  <c r="K300" i="2" s="1"/>
  <c r="H301" i="2"/>
  <c r="J301" i="2" s="1"/>
  <c r="K301" i="2" s="1"/>
  <c r="H302" i="2"/>
  <c r="J302" i="2" s="1"/>
  <c r="K302" i="2" s="1"/>
  <c r="H303" i="2"/>
  <c r="H304" i="2"/>
  <c r="J304" i="2" s="1"/>
  <c r="K304" i="2" s="1"/>
  <c r="H305" i="2"/>
  <c r="J305" i="2" s="1"/>
  <c r="K305" i="2" s="1"/>
  <c r="H306" i="2"/>
  <c r="J306" i="2" s="1"/>
  <c r="K306" i="2" s="1"/>
  <c r="H307" i="2"/>
  <c r="H308" i="2"/>
  <c r="J308" i="2" s="1"/>
  <c r="K308" i="2" s="1"/>
  <c r="H309" i="2"/>
  <c r="J309" i="2" s="1"/>
  <c r="K309" i="2" s="1"/>
  <c r="H310" i="2"/>
  <c r="J310" i="2" s="1"/>
  <c r="K310" i="2" s="1"/>
  <c r="H311" i="2"/>
  <c r="H312" i="2"/>
  <c r="J312" i="2" s="1"/>
  <c r="K312" i="2" s="1"/>
  <c r="H313" i="2"/>
  <c r="J313" i="2" s="1"/>
  <c r="K313" i="2" s="1"/>
  <c r="H314" i="2"/>
  <c r="J314" i="2" s="1"/>
  <c r="K314" i="2" s="1"/>
  <c r="H315" i="2"/>
  <c r="H316" i="2"/>
  <c r="J316" i="2" s="1"/>
  <c r="K316" i="2" s="1"/>
  <c r="H317" i="2"/>
  <c r="J317" i="2" s="1"/>
  <c r="K317" i="2" s="1"/>
  <c r="H318" i="2"/>
  <c r="J318" i="2" s="1"/>
  <c r="K318" i="2" s="1"/>
  <c r="H319" i="2"/>
  <c r="H320" i="2"/>
  <c r="J320" i="2" s="1"/>
  <c r="K320" i="2" s="1"/>
  <c r="H321" i="2"/>
  <c r="J321" i="2" s="1"/>
  <c r="K321" i="2" s="1"/>
  <c r="H322" i="2"/>
  <c r="J322" i="2" s="1"/>
  <c r="K322" i="2" s="1"/>
  <c r="H323" i="2"/>
  <c r="H324" i="2"/>
  <c r="J324" i="2" s="1"/>
  <c r="K324" i="2" s="1"/>
  <c r="H325" i="2"/>
  <c r="J325" i="2" s="1"/>
  <c r="K325" i="2" s="1"/>
  <c r="H326" i="2"/>
  <c r="J326" i="2" s="1"/>
  <c r="K326" i="2" s="1"/>
  <c r="H327" i="2"/>
  <c r="H328" i="2"/>
  <c r="J328" i="2" s="1"/>
  <c r="K328" i="2" s="1"/>
  <c r="H329" i="2"/>
  <c r="J329" i="2" s="1"/>
  <c r="K329" i="2" s="1"/>
  <c r="H330" i="2"/>
  <c r="J330" i="2" s="1"/>
  <c r="K330" i="2" s="1"/>
  <c r="H331" i="2"/>
  <c r="H332" i="2"/>
  <c r="J332" i="2" s="1"/>
  <c r="K332" i="2" s="1"/>
  <c r="H333" i="2"/>
  <c r="J333" i="2" s="1"/>
  <c r="K333" i="2" s="1"/>
  <c r="H334" i="2"/>
  <c r="J334" i="2" s="1"/>
  <c r="K334" i="2" s="1"/>
  <c r="H335" i="2"/>
  <c r="H336" i="2"/>
  <c r="J336" i="2" s="1"/>
  <c r="K336" i="2" s="1"/>
  <c r="H337" i="2"/>
  <c r="J337" i="2" s="1"/>
  <c r="K337" i="2" s="1"/>
  <c r="H338" i="2"/>
  <c r="J338" i="2" s="1"/>
  <c r="K338" i="2" s="1"/>
  <c r="H339" i="2"/>
  <c r="H340" i="2"/>
  <c r="J340" i="2" s="1"/>
  <c r="K340" i="2" s="1"/>
  <c r="H341" i="2"/>
  <c r="J341" i="2" s="1"/>
  <c r="K341" i="2" s="1"/>
  <c r="H342" i="2"/>
  <c r="J342" i="2" s="1"/>
  <c r="K342" i="2" s="1"/>
  <c r="H343" i="2"/>
  <c r="H344" i="2"/>
  <c r="J344" i="2" s="1"/>
  <c r="K344" i="2" s="1"/>
  <c r="H345" i="2"/>
  <c r="J345" i="2" s="1"/>
  <c r="K345" i="2" s="1"/>
  <c r="H346" i="2"/>
  <c r="J346" i="2" s="1"/>
  <c r="K346" i="2" s="1"/>
  <c r="H347" i="2"/>
  <c r="H348" i="2"/>
  <c r="J348" i="2" s="1"/>
  <c r="K348" i="2" s="1"/>
  <c r="H349" i="2"/>
  <c r="J349" i="2" s="1"/>
  <c r="K349" i="2" s="1"/>
  <c r="H350" i="2"/>
  <c r="J350" i="2" s="1"/>
  <c r="K350" i="2" s="1"/>
  <c r="H351" i="2"/>
  <c r="H352" i="2"/>
  <c r="J352" i="2" s="1"/>
  <c r="K352" i="2" s="1"/>
  <c r="H353" i="2"/>
  <c r="J353" i="2" s="1"/>
  <c r="K353" i="2" s="1"/>
  <c r="H354" i="2"/>
  <c r="J354" i="2" s="1"/>
  <c r="K354" i="2" s="1"/>
  <c r="H355" i="2"/>
  <c r="H356" i="2"/>
  <c r="J356" i="2" s="1"/>
  <c r="K356" i="2" s="1"/>
  <c r="H357" i="2"/>
  <c r="J357" i="2" s="1"/>
  <c r="K357" i="2" s="1"/>
  <c r="H358" i="2"/>
  <c r="J358" i="2" s="1"/>
  <c r="K358" i="2" s="1"/>
  <c r="H359" i="2"/>
  <c r="H360" i="2"/>
  <c r="J360" i="2" s="1"/>
  <c r="K360" i="2" s="1"/>
  <c r="H361" i="2"/>
  <c r="J361" i="2" s="1"/>
  <c r="K361" i="2" s="1"/>
  <c r="H362" i="2"/>
  <c r="J362" i="2" s="1"/>
  <c r="K362" i="2" s="1"/>
  <c r="H363" i="2"/>
  <c r="H364" i="2"/>
  <c r="J364" i="2" s="1"/>
  <c r="K364" i="2" s="1"/>
  <c r="H365" i="2"/>
  <c r="J365" i="2" s="1"/>
  <c r="K365" i="2" s="1"/>
  <c r="H366" i="2"/>
  <c r="J366" i="2" s="1"/>
  <c r="K366" i="2" s="1"/>
  <c r="H367" i="2"/>
  <c r="H368" i="2"/>
  <c r="J368" i="2" s="1"/>
  <c r="K368" i="2" s="1"/>
  <c r="H369" i="2"/>
  <c r="J369" i="2" s="1"/>
  <c r="K369" i="2" s="1"/>
  <c r="H370" i="2"/>
  <c r="J370" i="2" s="1"/>
  <c r="K370" i="2" s="1"/>
  <c r="H371" i="2"/>
  <c r="H372" i="2"/>
  <c r="J372" i="2" s="1"/>
  <c r="K372" i="2" s="1"/>
  <c r="H373" i="2"/>
  <c r="J373" i="2" s="1"/>
  <c r="K373" i="2" s="1"/>
  <c r="H374" i="2"/>
  <c r="J374" i="2" s="1"/>
  <c r="K374" i="2" s="1"/>
  <c r="H375" i="2"/>
  <c r="H376" i="2"/>
  <c r="J376" i="2" s="1"/>
  <c r="K376" i="2" s="1"/>
  <c r="H377" i="2"/>
  <c r="J377" i="2" s="1"/>
  <c r="K377" i="2" s="1"/>
  <c r="H378" i="2"/>
  <c r="J378" i="2" s="1"/>
  <c r="K378" i="2" s="1"/>
  <c r="H379" i="2"/>
  <c r="H380" i="2"/>
  <c r="J380" i="2" s="1"/>
  <c r="K380" i="2" s="1"/>
  <c r="H381" i="2"/>
  <c r="J381" i="2" s="1"/>
  <c r="K381" i="2" s="1"/>
  <c r="H382" i="2"/>
  <c r="J382" i="2" s="1"/>
  <c r="K382" i="2" s="1"/>
  <c r="H383" i="2"/>
  <c r="H384" i="2"/>
  <c r="J384" i="2" s="1"/>
  <c r="K384" i="2" s="1"/>
  <c r="H385" i="2"/>
  <c r="J385" i="2" s="1"/>
  <c r="K385" i="2" s="1"/>
  <c r="H386" i="2"/>
  <c r="J386" i="2" s="1"/>
  <c r="K386" i="2" s="1"/>
  <c r="H387" i="2"/>
  <c r="H388" i="2"/>
  <c r="J388" i="2" s="1"/>
  <c r="K388" i="2" s="1"/>
  <c r="H389" i="2"/>
  <c r="J389" i="2" s="1"/>
  <c r="K389" i="2" s="1"/>
  <c r="H390" i="2"/>
  <c r="J390" i="2" s="1"/>
  <c r="K390" i="2" s="1"/>
  <c r="H391" i="2"/>
  <c r="H392" i="2"/>
  <c r="J392" i="2" s="1"/>
  <c r="H393" i="2"/>
  <c r="J393" i="2" s="1"/>
  <c r="K393" i="2" s="1"/>
  <c r="H394" i="2"/>
  <c r="J394" i="2" s="1"/>
  <c r="K394" i="2" s="1"/>
  <c r="H395" i="2"/>
  <c r="H396" i="2"/>
  <c r="J396" i="2" s="1"/>
  <c r="K396" i="2" s="1"/>
  <c r="H397" i="2"/>
  <c r="J397" i="2" s="1"/>
  <c r="K397" i="2" s="1"/>
  <c r="H398" i="2"/>
  <c r="J398" i="2" s="1"/>
  <c r="K398" i="2" s="1"/>
  <c r="H399" i="2"/>
  <c r="H400" i="2"/>
  <c r="J400" i="2" s="1"/>
  <c r="K400" i="2" s="1"/>
  <c r="H401" i="2"/>
  <c r="J401" i="2" s="1"/>
  <c r="K401" i="2" s="1"/>
  <c r="H402" i="2"/>
  <c r="J402" i="2" s="1"/>
  <c r="K402" i="2" s="1"/>
  <c r="H403" i="2"/>
  <c r="H404" i="2"/>
  <c r="J404" i="2" s="1"/>
  <c r="K404" i="2" s="1"/>
  <c r="H405" i="2"/>
  <c r="J405" i="2" s="1"/>
  <c r="K405" i="2" s="1"/>
  <c r="H406" i="2"/>
  <c r="J406" i="2" s="1"/>
  <c r="K406" i="2" s="1"/>
  <c r="H407" i="2"/>
  <c r="H408" i="2"/>
  <c r="J408" i="2" s="1"/>
  <c r="K408" i="2" s="1"/>
  <c r="H409" i="2"/>
  <c r="J409" i="2" s="1"/>
  <c r="K409" i="2" s="1"/>
  <c r="H410" i="2"/>
  <c r="J410" i="2" s="1"/>
  <c r="K410" i="2" s="1"/>
  <c r="H411" i="2"/>
  <c r="H412" i="2"/>
  <c r="J412" i="2" s="1"/>
  <c r="K412" i="2" s="1"/>
  <c r="H413" i="2"/>
  <c r="J413" i="2" s="1"/>
  <c r="K413" i="2" s="1"/>
  <c r="H414" i="2"/>
  <c r="J414" i="2" s="1"/>
  <c r="K414" i="2" s="1"/>
  <c r="H415" i="2"/>
  <c r="H416" i="2"/>
  <c r="J416" i="2" s="1"/>
  <c r="K416" i="2" s="1"/>
  <c r="H417" i="2"/>
  <c r="J417" i="2" s="1"/>
  <c r="K417" i="2" s="1"/>
  <c r="H418" i="2"/>
  <c r="J418" i="2" s="1"/>
  <c r="K418" i="2" s="1"/>
  <c r="H419" i="2"/>
  <c r="H420" i="2"/>
  <c r="J420" i="2" s="1"/>
  <c r="K420" i="2" s="1"/>
  <c r="H421" i="2"/>
  <c r="J421" i="2" s="1"/>
  <c r="K421" i="2" s="1"/>
  <c r="H422" i="2"/>
  <c r="J422" i="2" s="1"/>
  <c r="K422" i="2" s="1"/>
  <c r="H423" i="2"/>
  <c r="H424" i="2"/>
  <c r="J424" i="2" s="1"/>
  <c r="K424" i="2" s="1"/>
  <c r="H425" i="2"/>
  <c r="J425" i="2" s="1"/>
  <c r="K425" i="2" s="1"/>
  <c r="H426" i="2"/>
  <c r="J426" i="2" s="1"/>
  <c r="K426" i="2" s="1"/>
  <c r="H427" i="2"/>
  <c r="H428" i="2"/>
  <c r="J428" i="2" s="1"/>
  <c r="K428" i="2" s="1"/>
  <c r="H429" i="2"/>
  <c r="J429" i="2" s="1"/>
  <c r="K429" i="2" s="1"/>
  <c r="H430" i="2"/>
  <c r="J430" i="2" s="1"/>
  <c r="K430" i="2" s="1"/>
  <c r="H431" i="2"/>
  <c r="H432" i="2"/>
  <c r="J432" i="2" s="1"/>
  <c r="K432" i="2" s="1"/>
  <c r="H433" i="2"/>
  <c r="J433" i="2" s="1"/>
  <c r="K433" i="2" s="1"/>
  <c r="H434" i="2"/>
  <c r="J434" i="2" s="1"/>
  <c r="K434" i="2" s="1"/>
  <c r="H435" i="2"/>
  <c r="H436" i="2"/>
  <c r="J436" i="2" s="1"/>
  <c r="K436" i="2" s="1"/>
  <c r="H437" i="2"/>
  <c r="J437" i="2" s="1"/>
  <c r="K437" i="2" s="1"/>
  <c r="H438" i="2"/>
  <c r="J438" i="2" s="1"/>
  <c r="K438" i="2" s="1"/>
  <c r="H439" i="2"/>
  <c r="H440" i="2"/>
  <c r="J440" i="2" s="1"/>
  <c r="K440" i="2" s="1"/>
  <c r="H441" i="2"/>
  <c r="J441" i="2" s="1"/>
  <c r="K441" i="2" s="1"/>
  <c r="H442" i="2"/>
  <c r="J442" i="2" s="1"/>
  <c r="K442" i="2" s="1"/>
  <c r="H443" i="2"/>
  <c r="H444" i="2"/>
  <c r="J444" i="2" s="1"/>
  <c r="K444" i="2" s="1"/>
  <c r="H445" i="2"/>
  <c r="J445" i="2" s="1"/>
  <c r="K445" i="2" s="1"/>
  <c r="H446" i="2"/>
  <c r="J446" i="2" s="1"/>
  <c r="K446" i="2" s="1"/>
  <c r="H447" i="2"/>
  <c r="H448" i="2"/>
  <c r="J448" i="2" s="1"/>
  <c r="K448" i="2" s="1"/>
  <c r="H449" i="2"/>
  <c r="J449" i="2" s="1"/>
  <c r="K449" i="2" s="1"/>
  <c r="H450" i="2"/>
  <c r="J450" i="2" s="1"/>
  <c r="K450" i="2" s="1"/>
  <c r="H451" i="2"/>
  <c r="H452" i="2"/>
  <c r="J452" i="2" s="1"/>
  <c r="K452" i="2" s="1"/>
  <c r="H453" i="2"/>
  <c r="J453" i="2" s="1"/>
  <c r="K453" i="2" s="1"/>
  <c r="H454" i="2"/>
  <c r="J454" i="2" s="1"/>
  <c r="K454" i="2" s="1"/>
  <c r="H455" i="2"/>
  <c r="H456" i="2"/>
  <c r="J456" i="2" s="1"/>
  <c r="H457" i="2"/>
  <c r="J457" i="2" s="1"/>
  <c r="K457" i="2" s="1"/>
  <c r="H458" i="2"/>
  <c r="J458" i="2" s="1"/>
  <c r="K458" i="2" s="1"/>
  <c r="H459" i="2"/>
  <c r="H460" i="2"/>
  <c r="J460" i="2" s="1"/>
  <c r="K460" i="2" s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298" i="1"/>
  <c r="M12" i="2"/>
  <c r="M13" i="2"/>
  <c r="M14" i="2"/>
  <c r="M15" i="2"/>
  <c r="M11" i="2"/>
  <c r="M461" i="2" l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459" i="2"/>
  <c r="K459" i="2" s="1"/>
  <c r="J455" i="2"/>
  <c r="K455" i="2" s="1"/>
  <c r="J451" i="2"/>
  <c r="K451" i="2" s="1"/>
  <c r="I461" i="2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I298" i="1"/>
  <c r="J298" i="1"/>
  <c r="N298" i="1"/>
  <c r="K298" i="1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461" i="2" l="1"/>
  <c r="J461" i="2"/>
  <c r="K11" i="2" l="1"/>
  <c r="K461" i="2" s="1"/>
  <c r="G49" i="3" l="1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L8" i="1" l="1"/>
  <c r="L298" i="1" s="1"/>
</calcChain>
</file>

<file path=xl/sharedStrings.xml><?xml version="1.0" encoding="utf-8"?>
<sst xmlns="http://schemas.openxmlformats.org/spreadsheetml/2006/main" count="4241" uniqueCount="1091">
  <si>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</si>
  <si>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</si>
  <si>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</si>
  <si>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</si>
  <si>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</si>
  <si>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</si>
  <si>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</si>
  <si>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</si>
  <si>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</si>
  <si>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</si>
  <si>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</si>
  <si>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</si>
  <si>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</si>
  <si>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</si>
  <si>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</si>
  <si>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</si>
  <si>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</si>
  <si>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</si>
  <si>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</si>
  <si>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</si>
  <si>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</si>
  <si>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</si>
  <si>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</si>
  <si>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</si>
  <si>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</si>
  <si>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</si>
  <si>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</si>
  <si>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</si>
  <si>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</si>
  <si>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</si>
  <si>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</si>
  <si>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</si>
  <si>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</si>
  <si>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</si>
  <si>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</si>
  <si>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</si>
  <si>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</si>
  <si>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</si>
  <si>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</si>
  <si>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</si>
  <si>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</si>
  <si>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</si>
  <si>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</si>
  <si>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</si>
  <si>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</si>
  <si>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</si>
  <si>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</si>
  <si>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</si>
  <si>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</si>
  <si>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</si>
  <si>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</si>
  <si>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</si>
  <si>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</si>
  <si>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</si>
  <si>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</si>
  <si>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</si>
  <si>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</si>
  <si>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</si>
  <si>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</si>
  <si>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</si>
  <si>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</si>
  <si>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</si>
  <si>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</si>
  <si>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</si>
  <si>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</si>
  <si>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</si>
  <si>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</si>
  <si>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</si>
  <si>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</si>
  <si>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</si>
  <si>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</si>
  <si>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</si>
  <si>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</si>
  <si>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</si>
  <si>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</si>
  <si>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</si>
  <si>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</si>
  <si>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</si>
  <si>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</si>
  <si>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</si>
  <si>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</si>
  <si>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</si>
  <si>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</si>
  <si>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</si>
  <si>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</si>
  <si>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</si>
  <si>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</si>
  <si>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</si>
  <si>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</si>
  <si>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</si>
  <si>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</si>
  <si>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</si>
  <si>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</si>
  <si>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</si>
  <si>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</si>
  <si>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</si>
  <si>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</si>
  <si>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</si>
  <si>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</si>
  <si>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</si>
  <si>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</si>
  <si>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</si>
  <si>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</si>
  <si>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</si>
  <si>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</si>
  <si>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</si>
  <si>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</si>
  <si>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</si>
  <si>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</si>
  <si>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</si>
  <si>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</si>
  <si>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</si>
  <si>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</si>
  <si>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</si>
  <si>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</si>
  <si>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</si>
  <si>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</si>
  <si>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</si>
  <si>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</si>
  <si>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</si>
  <si>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</si>
  <si>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</si>
  <si>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</si>
  <si>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</si>
  <si>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</si>
  <si>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</si>
  <si>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</si>
  <si>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</si>
  <si>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</si>
  <si>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</si>
  <si>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</si>
  <si>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</si>
  <si>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</si>
  <si>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</si>
  <si>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</si>
  <si>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</si>
  <si>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</si>
  <si>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</si>
  <si>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</si>
  <si>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</si>
  <si>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</si>
  <si>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</si>
  <si>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</si>
  <si>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</si>
  <si>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</si>
  <si>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</si>
  <si>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</si>
  <si>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</si>
  <si>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</si>
  <si>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</si>
  <si>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</si>
  <si>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</si>
  <si>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</si>
  <si>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</si>
  <si>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</si>
  <si>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</si>
  <si>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</si>
  <si>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</si>
  <si>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</si>
  <si>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</si>
  <si>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</si>
  <si>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</si>
  <si>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</si>
  <si>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</si>
  <si>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</si>
  <si>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</si>
  <si>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</si>
  <si>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</si>
  <si>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</si>
  <si>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</si>
  <si>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</si>
  <si>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</si>
  <si>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</si>
  <si>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</si>
  <si>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</si>
  <si>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</si>
  <si>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</si>
  <si>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</si>
  <si>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</si>
  <si>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</si>
  <si>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</si>
  <si>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</si>
  <si>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</si>
  <si>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</si>
  <si>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</si>
  <si>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</si>
  <si>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</si>
  <si>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</si>
  <si>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</si>
  <si>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</si>
  <si>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</si>
  <si>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</si>
  <si>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</si>
  <si>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</si>
  <si>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</si>
  <si>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</si>
  <si>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</si>
  <si>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</si>
  <si>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</si>
  <si>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</si>
  <si>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</si>
  <si>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</si>
  <si>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</si>
  <si>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</si>
  <si>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</si>
  <si>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</si>
  <si>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</si>
  <si>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</si>
  <si>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</si>
  <si>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</si>
  <si>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</si>
  <si>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</si>
  <si>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</si>
  <si>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</si>
  <si>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</si>
  <si>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</si>
  <si>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</si>
  <si>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</si>
  <si>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</si>
  <si>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</si>
  <si>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</si>
  <si>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</si>
  <si>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</si>
  <si>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</si>
  <si>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</si>
  <si>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</si>
  <si>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</si>
  <si>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</si>
  <si>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</si>
  <si>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</si>
  <si>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</si>
  <si>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</si>
  <si>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</si>
  <si>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</si>
  <si>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</si>
  <si>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</si>
  <si>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</si>
  <si>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</si>
  <si>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</si>
  <si>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</si>
  <si>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</si>
  <si>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</si>
  <si>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</si>
  <si>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</si>
  <si>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</si>
  <si>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</si>
  <si>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</si>
  <si>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</si>
  <si>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</si>
  <si>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</si>
  <si>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</si>
  <si>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</si>
  <si>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</si>
  <si>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</si>
  <si>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</si>
  <si>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</si>
  <si>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</si>
  <si>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</si>
  <si>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</si>
  <si>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</si>
  <si>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</si>
  <si>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</si>
  <si>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</si>
  <si>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</si>
  <si>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</si>
  <si>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</si>
  <si>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</si>
  <si>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</si>
  <si>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</si>
  <si>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</si>
  <si>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</si>
  <si>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</si>
  <si>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</si>
  <si>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</si>
  <si>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</si>
  <si>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</si>
  <si>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</si>
  <si>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</si>
  <si>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</si>
  <si>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</si>
  <si>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</si>
  <si>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</si>
  <si>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</si>
  <si>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</si>
  <si>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</si>
  <si>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</si>
  <si>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</si>
  <si>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</si>
  <si>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</si>
  <si>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</si>
  <si>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</si>
  <si>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</si>
  <si>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</si>
  <si>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</si>
  <si>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</si>
  <si>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</si>
  <si>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</si>
  <si>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</si>
  <si>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</si>
  <si>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</si>
  <si>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</si>
  <si>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</si>
  <si>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</si>
  <si>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</si>
  <si>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</si>
  <si>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</si>
  <si>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</si>
  <si>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</si>
  <si>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</si>
  <si>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</si>
  <si>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</si>
  <si>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</si>
  <si>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</si>
  <si>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</si>
  <si>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</si>
  <si>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</si>
  <si>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</si>
  <si>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</si>
  <si>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</si>
  <si>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</si>
  <si>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</si>
  <si>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</si>
  <si>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</si>
  <si>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</si>
  <si>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</si>
  <si>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</si>
  <si>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</si>
  <si>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</si>
  <si>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</si>
  <si>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</si>
  <si>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</si>
  <si>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</si>
  <si>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</si>
  <si>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</si>
  <si>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</si>
  <si>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</si>
  <si>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</si>
  <si>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</si>
  <si>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</si>
  <si>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</si>
  <si>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</si>
  <si>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</si>
  <si>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</si>
  <si>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</si>
  <si>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</si>
  <si>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</si>
  <si>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</si>
  <si>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</si>
  <si>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</si>
  <si>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</si>
  <si>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</si>
  <si>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</si>
  <si>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</si>
  <si>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</si>
  <si>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</si>
  <si>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</si>
  <si>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</si>
  <si>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</si>
  <si>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</si>
  <si>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</si>
  <si>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</si>
  <si>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</si>
  <si>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</si>
  <si>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</si>
  <si>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</si>
  <si>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</si>
  <si>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</si>
  <si>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</si>
  <si>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</si>
  <si>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</si>
  <si>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</si>
  <si>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</si>
  <si>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</si>
  <si>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</si>
  <si>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</si>
  <si>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</si>
  <si>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</si>
  <si>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</si>
  <si>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</si>
  <si>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</si>
  <si>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</si>
  <si>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</si>
  <si>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</si>
  <si>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</si>
  <si>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</si>
  <si>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</si>
  <si>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</si>
  <si>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</si>
  <si>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</si>
  <si>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</si>
  <si>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</si>
  <si>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</si>
  <si>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</si>
  <si>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</si>
  <si>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</si>
  <si>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</si>
  <si>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</si>
  <si>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</si>
  <si>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</si>
  <si>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</si>
  <si>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</si>
  <si>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</si>
  <si>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</si>
  <si>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</si>
  <si>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</si>
  <si>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</si>
  <si>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</si>
  <si>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</si>
  <si>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</si>
  <si>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</si>
  <si>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</si>
  <si>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</si>
  <si>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</si>
  <si>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</si>
  <si>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</si>
  <si>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</si>
  <si>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</si>
  <si>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</si>
  <si>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</si>
  <si>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</si>
  <si>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</si>
  <si>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</si>
  <si>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</si>
  <si>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</si>
  <si>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</si>
  <si>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</si>
  <si>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</si>
  <si>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</si>
  <si>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</si>
  <si>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</si>
  <si>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</si>
  <si>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</si>
  <si>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</si>
  <si>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</si>
  <si>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</si>
  <si>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</si>
  <si>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</si>
  <si>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</si>
  <si>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</si>
  <si>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</si>
  <si>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</si>
  <si>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</si>
  <si>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</si>
  <si>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</si>
  <si>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</si>
  <si>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</si>
  <si>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</si>
  <si>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</si>
  <si>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</si>
  <si>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</si>
  <si>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</si>
  <si>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</si>
  <si>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</si>
  <si>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</si>
  <si>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</si>
  <si>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</si>
  <si>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</si>
  <si>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</si>
  <si>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</si>
  <si>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</si>
  <si>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</si>
  <si>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</si>
  <si>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</si>
  <si>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</si>
  <si>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</si>
  <si>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</si>
  <si>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</si>
  <si>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</si>
  <si>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</si>
  <si>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</si>
  <si>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</si>
  <si>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</si>
  <si>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</si>
  <si>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</si>
  <si>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</si>
  <si>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</si>
  <si>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</si>
  <si>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</si>
  <si>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</si>
  <si>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</si>
  <si>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</si>
  <si>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</si>
  <si>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</si>
  <si>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</si>
  <si>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</si>
  <si>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</si>
  <si>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</si>
  <si>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</si>
  <si>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</si>
  <si>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</si>
  <si>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</si>
  <si>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</si>
  <si>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</si>
  <si>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</si>
  <si>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</si>
  <si>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</si>
  <si>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</si>
  <si>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</si>
  <si>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</si>
  <si>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</si>
  <si>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</si>
  <si>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</si>
  <si>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</si>
  <si>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</si>
  <si>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</si>
  <si>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</si>
  <si>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</si>
  <si>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</si>
  <si>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</si>
  <si>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</si>
  <si>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</si>
  <si>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</si>
  <si>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</si>
  <si>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</si>
  <si>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</si>
  <si>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</si>
  <si>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</si>
  <si>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</si>
  <si>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</si>
  <si>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</si>
  <si>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</si>
  <si>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</si>
  <si>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</si>
  <si>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</si>
  <si>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</si>
  <si>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</si>
  <si>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</si>
  <si>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</si>
  <si>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</si>
  <si>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</si>
  <si>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</si>
  <si>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</si>
  <si>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</si>
  <si>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</si>
  <si>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</si>
  <si>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</si>
  <si>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</si>
  <si>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</si>
  <si>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</si>
  <si>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</si>
  <si>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</si>
  <si>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</si>
  <si>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</si>
  <si>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</si>
  <si>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</si>
  <si>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</si>
  <si>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</si>
  <si>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</si>
  <si>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</si>
  <si>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</si>
  <si>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</si>
  <si>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</si>
  <si>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</si>
  <si>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</si>
  <si>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</si>
  <si>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</si>
  <si>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</si>
  <si>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</si>
  <si>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</si>
  <si>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</si>
  <si>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</si>
  <si>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</si>
  <si>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</si>
  <si>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</si>
  <si>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</si>
  <si>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</si>
  <si>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</si>
  <si>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</si>
  <si>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</si>
  <si>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</si>
  <si>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</si>
  <si>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</si>
  <si>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</si>
  <si>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</si>
  <si>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</si>
  <si>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</si>
  <si>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</si>
  <si>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</si>
  <si>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</si>
  <si>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</si>
  <si>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</si>
  <si>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</si>
  <si>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</si>
  <si>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</si>
  <si>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</si>
  <si>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</si>
  <si>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</si>
  <si>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</si>
  <si>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</si>
  <si>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</si>
  <si>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</si>
  <si>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</si>
  <si>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</si>
  <si>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</si>
  <si>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</si>
  <si>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</si>
  <si>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</si>
  <si>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</si>
  <si>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</si>
  <si>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</si>
  <si>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</si>
  <si>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</si>
  <si>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</si>
  <si>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</si>
  <si>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</si>
  <si>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</si>
  <si>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</si>
  <si>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</si>
  <si>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</si>
  <si>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</si>
  <si>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</si>
  <si>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</si>
  <si>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</si>
  <si>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</si>
  <si>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</si>
  <si>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</si>
  <si>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</si>
  <si>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</si>
  <si>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</si>
  <si>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</si>
  <si>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</si>
  <si>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</si>
  <si>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</si>
  <si>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</si>
  <si>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</si>
  <si>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</si>
  <si>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</si>
  <si>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</si>
  <si>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</si>
  <si>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</si>
  <si>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</si>
  <si>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</si>
  <si>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</si>
  <si>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</si>
  <si>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</si>
  <si>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</si>
  <si>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</si>
  <si>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</si>
  <si>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</si>
  <si>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</si>
  <si>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</si>
  <si>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</si>
  <si>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</si>
  <si>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</si>
  <si>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</si>
  <si>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</si>
  <si>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</si>
  <si>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</si>
  <si>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</si>
  <si>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</si>
  <si>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</si>
  <si>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</si>
  <si>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</si>
  <si>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</si>
  <si>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</si>
  <si>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</si>
  <si>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</si>
  <si>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</si>
  <si>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</si>
  <si>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</si>
  <si>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</si>
  <si>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</si>
  <si>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</si>
  <si>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</si>
  <si>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</si>
  <si>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</si>
  <si>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</si>
  <si>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</si>
  <si>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</si>
  <si>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</si>
  <si>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</si>
  <si>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</si>
  <si>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</si>
  <si>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</si>
  <si>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</si>
  <si>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</si>
  <si>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</si>
  <si>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</si>
  <si>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</si>
  <si>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</si>
  <si>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</si>
  <si>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</si>
  <si>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</si>
  <si>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</si>
  <si>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</si>
  <si>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</si>
  <si>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</si>
  <si>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</si>
  <si>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</si>
  <si>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</si>
  <si>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</si>
  <si>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</si>
  <si>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</si>
  <si>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</si>
  <si>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</si>
  <si>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</si>
  <si>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</si>
  <si>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</si>
  <si>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</si>
  <si>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</si>
  <si>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</si>
  <si>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</si>
  <si>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</si>
  <si>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</si>
  <si>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</si>
  <si>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</si>
  <si>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</si>
  <si>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</si>
  <si>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</si>
  <si>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</si>
  <si>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</si>
  <si>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</si>
  <si>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</si>
  <si>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</si>
  <si>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</si>
  <si>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</si>
  <si>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</si>
  <si>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</si>
  <si>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</si>
  <si>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</si>
  <si>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</si>
  <si>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</si>
  <si>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</si>
  <si>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</si>
  <si>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</si>
  <si>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</si>
  <si>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</si>
  <si>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</si>
  <si>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</si>
  <si>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</si>
  <si>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</si>
  <si>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</si>
  <si>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</si>
  <si>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</si>
  <si>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</si>
  <si>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</si>
  <si>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</si>
  <si>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</si>
  <si>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</si>
  <si>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</si>
  <si>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</si>
  <si>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</si>
  <si>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</si>
  <si>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</si>
  <si>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</si>
  <si>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</si>
  <si>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</si>
  <si>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</si>
  <si>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</si>
  <si>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</si>
  <si>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</si>
  <si>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</si>
  <si>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</si>
  <si>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</si>
  <si>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</si>
  <si>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</si>
  <si>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</si>
  <si>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</si>
  <si>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</si>
  <si>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</si>
  <si>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</si>
  <si>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</si>
  <si>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</si>
  <si>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</si>
  <si>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</si>
  <si>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</si>
  <si>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</si>
  <si>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</si>
  <si>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</si>
  <si>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</si>
  <si>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</si>
  <si>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</si>
  <si>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</si>
  <si>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</si>
  <si>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</si>
  <si>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</si>
  <si>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</si>
  <si>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</si>
  <si>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</si>
  <si>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</si>
  <si>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</si>
  <si>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</si>
  <si>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</si>
  <si>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</si>
  <si>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</si>
  <si>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</si>
  <si>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</si>
  <si>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</si>
  <si>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</si>
  <si>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</si>
  <si>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</si>
  <si>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</si>
  <si>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</si>
  <si>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</si>
  <si>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</si>
  <si>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</si>
  <si>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</si>
  <si>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</si>
  <si>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</si>
  <si>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</si>
  <si>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</si>
  <si>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</si>
  <si>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</si>
  <si>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</si>
  <si>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</si>
  <si>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</si>
  <si>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</si>
  <si>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</si>
  <si>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</si>
  <si>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</si>
  <si>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</si>
  <si>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</si>
  <si>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</si>
  <si>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</si>
  <si>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</si>
  <si>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</si>
  <si>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</si>
  <si>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</si>
  <si>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</si>
  <si>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</si>
  <si>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</si>
  <si>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</si>
  <si>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</si>
  <si>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</si>
  <si>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</si>
  <si>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</si>
  <si>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</si>
  <si>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</si>
  <si>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</si>
  <si>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</si>
  <si>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</si>
  <si>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</si>
  <si>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</si>
  <si>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</si>
  <si>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</si>
  <si>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</si>
  <si>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</si>
  <si>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</si>
  <si>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</si>
  <si>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</si>
  <si>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</si>
  <si>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</si>
  <si>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</si>
  <si>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</si>
  <si>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</si>
  <si>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</si>
  <si>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</si>
  <si>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</si>
  <si>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</si>
  <si>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</si>
  <si>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</si>
  <si>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</si>
  <si>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</si>
  <si>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</si>
  <si>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</si>
  <si>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</si>
  <si>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</si>
  <si>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</si>
  <si>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</si>
  <si>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</si>
  <si>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</si>
  <si>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</si>
  <si>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</si>
  <si>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</si>
  <si>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</si>
  <si>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</si>
  <si>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</si>
  <si>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</si>
  <si>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</si>
  <si>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</si>
  <si>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</si>
  <si>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</si>
  <si>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</si>
  <si>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</si>
  <si>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</si>
  <si>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</si>
  <si>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</si>
  <si>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</si>
  <si>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</si>
  <si>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</si>
  <si>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</si>
  <si>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</si>
  <si>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</si>
  <si>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</si>
  <si>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</si>
  <si>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</si>
  <si>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</si>
  <si>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</si>
  <si>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</si>
  <si>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</si>
  <si>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</si>
  <si>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</si>
  <si>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</si>
  <si>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</si>
  <si>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</si>
  <si>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</si>
  <si>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</si>
  <si>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</si>
  <si>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</si>
  <si>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</si>
  <si>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</si>
  <si>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</si>
  <si>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</si>
  <si>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</si>
  <si>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</si>
  <si>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</si>
  <si>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</si>
  <si>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</si>
  <si>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</si>
  <si>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</si>
  <si>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</si>
  <si>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</si>
  <si>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</si>
  <si>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</si>
  <si>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</si>
  <si>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</si>
  <si>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</si>
  <si>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</si>
  <si>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</si>
  <si>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</si>
  <si>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</si>
  <si>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</si>
  <si>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</si>
  <si>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</si>
  <si>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</si>
  <si>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</si>
  <si>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</si>
  <si>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</si>
  <si>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</si>
  <si>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</si>
  <si>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</si>
  <si>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</si>
  <si>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</si>
  <si>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</si>
  <si>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</si>
  <si>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</si>
  <si>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</si>
  <si>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</si>
  <si>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</si>
  <si>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</si>
  <si>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</si>
  <si>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</si>
  <si>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</si>
  <si>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</si>
  <si>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</si>
  <si>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</si>
  <si>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</si>
  <si>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</si>
  <si>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</si>
  <si>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</si>
  <si>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</si>
  <si>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</si>
  <si>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</si>
  <si>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</si>
  <si>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</si>
  <si>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</si>
  <si>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</si>
  <si>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</si>
  <si>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</si>
  <si>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</si>
  <si>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</si>
  <si>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</si>
  <si>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</si>
  <si>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</si>
  <si>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</si>
  <si>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</si>
  <si>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</si>
  <si>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</si>
  <si>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</si>
  <si>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</si>
  <si>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</si>
  <si>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</si>
  <si>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</si>
  <si>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</si>
  <si>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</si>
  <si>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</si>
  <si>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</si>
  <si>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</si>
  <si>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</si>
  <si>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</si>
  <si>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</si>
  <si>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</si>
  <si>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</si>
  <si>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</si>
  <si>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</si>
  <si>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</si>
  <si>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</si>
  <si>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</si>
  <si>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</si>
  <si>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</si>
  <si>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</si>
  <si>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</si>
  <si>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</si>
  <si>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</si>
  <si>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</si>
  <si>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</si>
  <si>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</si>
  <si>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</si>
  <si>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</si>
  <si>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</si>
  <si>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</si>
  <si>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</si>
  <si>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</si>
  <si>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</si>
  <si>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</si>
  <si>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</si>
  <si>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</si>
  <si>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</si>
  <si>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</si>
  <si>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</si>
  <si>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</si>
  <si>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</si>
  <si>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</si>
  <si>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</si>
  <si>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</si>
  <si>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</si>
  <si>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</si>
  <si>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</si>
  <si>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</si>
  <si>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</si>
  <si>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</si>
  <si>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</si>
  <si>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</si>
  <si>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</si>
  <si>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</si>
  <si>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</si>
  <si>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</si>
  <si>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</si>
  <si>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</si>
  <si>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</si>
  <si>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</si>
  <si>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</si>
  <si>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</si>
  <si>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</si>
  <si>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</si>
  <si>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</si>
  <si>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</si>
  <si>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</si>
  <si>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</si>
  <si>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</si>
  <si>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</si>
  <si>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</si>
  <si>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</si>
  <si>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</si>
  <si>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</si>
  <si>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</si>
  <si>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</si>
  <si>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</si>
  <si>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</si>
  <si>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</si>
  <si>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NÓMINA MILITAR OCTUBRE 2023</t>
  </si>
  <si>
    <t>NOMINA ADMINISTRATIVA OCTUBRE 2023</t>
  </si>
  <si>
    <t>NOMINA DOCENTE OCTUBRE 2023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</si>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</sst>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9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69023</xdr:colOff>
      <xdr:row>5</xdr:row>
      <xdr:rowOff>123756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08"/>
  <sheetViews>
    <sheetView showGridLines="0" topLeftCell="A281" zoomScale="69" zoomScaleNormal="69" workbookViewId="0">
      <selection activeCell="B299" sqref="B299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6" style="33" customWidth="1"/>
    <col min="4" max="4" width="24.5703125" style="33" customWidth="1"/>
    <col min="5" max="5" width="20.140625" style="37" customWidth="1"/>
    <col min="6" max="6" width="14" style="38" customWidth="1"/>
    <col min="7" max="7" width="29.28515625" style="38" customWidth="1"/>
    <col min="8" max="8" width="26.42578125" style="38" customWidth="1"/>
    <col min="9" max="9" width="24.5703125" style="37" customWidth="1"/>
    <col min="10" max="10" width="24.7109375" style="37" bestFit="1" customWidth="1"/>
    <col min="11" max="11" width="27.28515625" style="37" customWidth="1"/>
    <col min="12" max="12" width="26" style="3" customWidth="1"/>
    <col min="13" max="13" width="25.140625" style="3" bestFit="1" customWidth="1"/>
    <col min="14" max="14" width="23.28515625" style="3" customWidth="1"/>
    <col min="15" max="15" width="22.85546875" style="33" customWidth="1"/>
    <col min="16" max="16384" width="11.42578125" style="33"/>
  </cols>
  <sheetData>
    <row r="2" spans="1:14" ht="15" customHeight="1" x14ac:dyDescent="0.3">
      <c r="A2" s="118" t="s">
        <v>273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4.25" customHeight="1" x14ac:dyDescent="0.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8.5" x14ac:dyDescent="0.4">
      <c r="A4" s="116" t="s">
        <v>272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23.25" customHeight="1" x14ac:dyDescent="0.3">
      <c r="A5" s="117" t="s">
        <v>1052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13.5" customHeight="1" x14ac:dyDescent="0.3">
      <c r="A6" s="2"/>
      <c r="B6" s="1"/>
      <c r="C6" s="1"/>
      <c r="D6" s="1"/>
      <c r="E6" s="2"/>
      <c r="F6" s="1"/>
      <c r="G6" s="1"/>
      <c r="H6" s="1"/>
      <c r="I6" s="2"/>
      <c r="J6" s="2"/>
      <c r="K6" s="2"/>
      <c r="L6" s="34"/>
      <c r="M6" s="34"/>
      <c r="N6" s="34"/>
    </row>
    <row r="7" spans="1:14" ht="35.25" customHeight="1" x14ac:dyDescent="0.3">
      <c r="A7" s="31" t="s">
        <v>0</v>
      </c>
      <c r="B7" s="31" t="s">
        <v>275</v>
      </c>
      <c r="C7" s="31" t="s">
        <v>2</v>
      </c>
      <c r="D7" s="31" t="s">
        <v>2</v>
      </c>
      <c r="E7" s="31" t="s">
        <v>3</v>
      </c>
      <c r="F7" s="31" t="s">
        <v>4</v>
      </c>
      <c r="G7" s="90" t="s">
        <v>1049</v>
      </c>
      <c r="H7" s="31" t="s">
        <v>6</v>
      </c>
      <c r="I7" s="42" t="s">
        <v>7</v>
      </c>
      <c r="J7" s="42" t="s">
        <v>8</v>
      </c>
      <c r="K7" s="42" t="s">
        <v>9</v>
      </c>
      <c r="L7" s="42" t="s">
        <v>10</v>
      </c>
      <c r="M7" s="60" t="s">
        <v>274</v>
      </c>
      <c r="N7" s="42" t="s">
        <v>12</v>
      </c>
    </row>
    <row r="8" spans="1:14" s="40" customFormat="1" ht="24.75" customHeight="1" x14ac:dyDescent="0.25">
      <c r="A8" s="35">
        <v>1</v>
      </c>
      <c r="B8" s="88" t="s">
        <v>33</v>
      </c>
      <c r="C8" s="89" t="s">
        <v>164</v>
      </c>
      <c r="D8" s="89" t="s">
        <v>164</v>
      </c>
      <c r="E8" s="67" t="s">
        <v>13</v>
      </c>
      <c r="F8" s="36" t="s">
        <v>166</v>
      </c>
      <c r="G8" s="36" t="s">
        <v>167</v>
      </c>
      <c r="H8" s="54">
        <v>64500</v>
      </c>
      <c r="I8" s="32">
        <f>2.87%*H8</f>
        <v>1851.15</v>
      </c>
      <c r="J8" s="32">
        <f>3.04%*H8</f>
        <v>1960.8</v>
      </c>
      <c r="K8" s="32">
        <f t="shared" ref="K8:K71" si="0">H8-(H8*TSS)</f>
        <v>60688.05</v>
      </c>
      <c r="L8" s="32">
        <f t="shared" ref="L8:L71" si="1">IF((K8*12)&lt;=SMAX,0,IF(AND((K8*12)&gt;=SMIN2,(K8*12)&lt;=SMAXN2),(((K8*12)-SMIN2)*PORCN1)/12,IF(AND((K8*12)&gt;=SMIN3,(K8*12)&lt;=SMAXN3),(((((K8*12)-SMIN3)*PORCN2)+VAFN3)/12),(((((K8*12)-SMAXN4)*PORCN3)+VAFN4)/12))))</f>
        <v>4333.4598333333352</v>
      </c>
      <c r="M8" s="54">
        <v>8170.41</v>
      </c>
      <c r="N8" s="68">
        <f>H8-M8</f>
        <v>56329.59</v>
      </c>
    </row>
    <row r="9" spans="1:14" s="40" customFormat="1" ht="24.75" customHeight="1" x14ac:dyDescent="0.25">
      <c r="A9" s="35">
        <v>2</v>
      </c>
      <c r="B9" s="88" t="s">
        <v>34</v>
      </c>
      <c r="C9" s="89" t="s">
        <v>164</v>
      </c>
      <c r="D9" s="89" t="s">
        <v>164</v>
      </c>
      <c r="E9" s="67" t="s">
        <v>13</v>
      </c>
      <c r="F9" s="36" t="s">
        <v>166</v>
      </c>
      <c r="G9" s="36" t="s">
        <v>167</v>
      </c>
      <c r="H9" s="54">
        <v>95460</v>
      </c>
      <c r="I9" s="32">
        <f t="shared" ref="I9:I72" si="2">2.87%*H9</f>
        <v>2739.7019999999998</v>
      </c>
      <c r="J9" s="32">
        <f t="shared" ref="J9:J72" si="3">3.04%*H9</f>
        <v>2901.9839999999999</v>
      </c>
      <c r="K9" s="32">
        <f t="shared" si="0"/>
        <v>89818.313999999998</v>
      </c>
      <c r="L9" s="32">
        <f t="shared" si="1"/>
        <v>11037.515791666665</v>
      </c>
      <c r="M9" s="54">
        <v>17894.73</v>
      </c>
      <c r="N9" s="68">
        <f t="shared" ref="N9:N72" si="4">H9-M9</f>
        <v>77565.27</v>
      </c>
    </row>
    <row r="10" spans="1:14" s="40" customFormat="1" ht="24.75" customHeight="1" x14ac:dyDescent="0.25">
      <c r="A10" s="35">
        <v>3</v>
      </c>
      <c r="B10" s="88" t="s">
        <v>967</v>
      </c>
      <c r="C10" s="89" t="s">
        <v>164</v>
      </c>
      <c r="D10" s="89" t="s">
        <v>164</v>
      </c>
      <c r="E10" s="67" t="s">
        <v>14</v>
      </c>
      <c r="F10" s="36" t="s">
        <v>166</v>
      </c>
      <c r="G10" s="36" t="s">
        <v>167</v>
      </c>
      <c r="H10" s="54">
        <v>20640</v>
      </c>
      <c r="I10" s="32">
        <f t="shared" si="2"/>
        <v>592.36800000000005</v>
      </c>
      <c r="J10" s="32">
        <f t="shared" si="3"/>
        <v>627.45600000000002</v>
      </c>
      <c r="K10" s="32">
        <f t="shared" si="0"/>
        <v>19420.175999999999</v>
      </c>
      <c r="L10" s="32">
        <f t="shared" si="1"/>
        <v>0</v>
      </c>
      <c r="M10" s="54">
        <v>1244.83</v>
      </c>
      <c r="N10" s="68">
        <f t="shared" si="4"/>
        <v>19395.169999999998</v>
      </c>
    </row>
    <row r="11" spans="1:14" s="40" customFormat="1" ht="24.75" customHeight="1" x14ac:dyDescent="0.25">
      <c r="A11" s="35">
        <v>4</v>
      </c>
      <c r="B11" s="88" t="s">
        <v>276</v>
      </c>
      <c r="C11" s="89" t="s">
        <v>164</v>
      </c>
      <c r="D11" s="89" t="s">
        <v>164</v>
      </c>
      <c r="E11" s="67" t="s">
        <v>13</v>
      </c>
      <c r="F11" s="36" t="s">
        <v>166</v>
      </c>
      <c r="G11" s="36" t="s">
        <v>167</v>
      </c>
      <c r="H11" s="54">
        <v>56760</v>
      </c>
      <c r="I11" s="32">
        <f t="shared" si="2"/>
        <v>1629.0119999999999</v>
      </c>
      <c r="J11" s="32">
        <f t="shared" si="3"/>
        <v>1725.5039999999999</v>
      </c>
      <c r="K11" s="32">
        <f t="shared" si="0"/>
        <v>53405.483999999997</v>
      </c>
      <c r="L11" s="32">
        <f t="shared" si="1"/>
        <v>2876.9466333333326</v>
      </c>
      <c r="M11" s="54">
        <v>6256.46</v>
      </c>
      <c r="N11" s="68">
        <f t="shared" si="4"/>
        <v>50503.54</v>
      </c>
    </row>
    <row r="12" spans="1:14" s="40" customFormat="1" ht="24.75" customHeight="1" x14ac:dyDescent="0.25">
      <c r="A12" s="35">
        <v>5</v>
      </c>
      <c r="B12" s="88" t="s">
        <v>35</v>
      </c>
      <c r="C12" s="89" t="s">
        <v>164</v>
      </c>
      <c r="D12" s="89" t="s">
        <v>164</v>
      </c>
      <c r="E12" s="67" t="s">
        <v>14</v>
      </c>
      <c r="F12" s="36" t="s">
        <v>166</v>
      </c>
      <c r="G12" s="36" t="s">
        <v>167</v>
      </c>
      <c r="H12" s="54">
        <v>38700</v>
      </c>
      <c r="I12" s="32">
        <f t="shared" si="2"/>
        <v>1110.69</v>
      </c>
      <c r="J12" s="32">
        <f t="shared" si="3"/>
        <v>1176.48</v>
      </c>
      <c r="K12" s="32">
        <f t="shared" si="0"/>
        <v>36412.83</v>
      </c>
      <c r="L12" s="32">
        <f t="shared" si="1"/>
        <v>259.17437500000011</v>
      </c>
      <c r="M12" s="54">
        <v>2571.34</v>
      </c>
      <c r="N12" s="68">
        <f t="shared" si="4"/>
        <v>36128.660000000003</v>
      </c>
    </row>
    <row r="13" spans="1:14" s="40" customFormat="1" ht="24.75" customHeight="1" x14ac:dyDescent="0.25">
      <c r="A13" s="35">
        <v>6</v>
      </c>
      <c r="B13" s="88" t="s">
        <v>36</v>
      </c>
      <c r="C13" s="89" t="s">
        <v>164</v>
      </c>
      <c r="D13" s="89" t="s">
        <v>164</v>
      </c>
      <c r="E13" s="67" t="s">
        <v>14</v>
      </c>
      <c r="F13" s="36" t="s">
        <v>166</v>
      </c>
      <c r="G13" s="36" t="s">
        <v>167</v>
      </c>
      <c r="H13" s="54">
        <v>15480</v>
      </c>
      <c r="I13" s="32">
        <f t="shared" si="2"/>
        <v>444.27600000000001</v>
      </c>
      <c r="J13" s="32">
        <f t="shared" si="3"/>
        <v>470.59199999999998</v>
      </c>
      <c r="K13" s="32">
        <f t="shared" si="0"/>
        <v>14565.132</v>
      </c>
      <c r="L13" s="32">
        <f t="shared" si="1"/>
        <v>0</v>
      </c>
      <c r="M13" s="54">
        <v>939.87</v>
      </c>
      <c r="N13" s="68">
        <f t="shared" si="4"/>
        <v>14540.13</v>
      </c>
    </row>
    <row r="14" spans="1:14" s="40" customFormat="1" ht="24.75" customHeight="1" x14ac:dyDescent="0.25">
      <c r="A14" s="35">
        <v>7</v>
      </c>
      <c r="B14" s="88" t="s">
        <v>277</v>
      </c>
      <c r="C14" s="89" t="s">
        <v>164</v>
      </c>
      <c r="D14" s="89" t="s">
        <v>164</v>
      </c>
      <c r="E14" s="67" t="s">
        <v>13</v>
      </c>
      <c r="F14" s="36" t="s">
        <v>166</v>
      </c>
      <c r="G14" s="36" t="s">
        <v>167</v>
      </c>
      <c r="H14" s="54">
        <v>18920</v>
      </c>
      <c r="I14" s="32">
        <f t="shared" si="2"/>
        <v>543.00400000000002</v>
      </c>
      <c r="J14" s="32">
        <f t="shared" si="3"/>
        <v>575.16800000000001</v>
      </c>
      <c r="K14" s="32">
        <f t="shared" si="0"/>
        <v>17801.828000000001</v>
      </c>
      <c r="L14" s="32">
        <f t="shared" si="1"/>
        <v>0</v>
      </c>
      <c r="M14" s="54">
        <v>5509.09</v>
      </c>
      <c r="N14" s="68">
        <f t="shared" si="4"/>
        <v>13410.91</v>
      </c>
    </row>
    <row r="15" spans="1:14" s="40" customFormat="1" ht="24.75" customHeight="1" x14ac:dyDescent="0.25">
      <c r="A15" s="35">
        <v>8</v>
      </c>
      <c r="B15" s="88" t="s">
        <v>968</v>
      </c>
      <c r="C15" s="89" t="s">
        <v>164</v>
      </c>
      <c r="D15" s="89" t="s">
        <v>164</v>
      </c>
      <c r="E15" s="67" t="s">
        <v>13</v>
      </c>
      <c r="F15" s="36" t="s">
        <v>166</v>
      </c>
      <c r="G15" s="36" t="s">
        <v>167</v>
      </c>
      <c r="H15" s="54">
        <v>36120</v>
      </c>
      <c r="I15" s="32">
        <f t="shared" si="2"/>
        <v>1036.644</v>
      </c>
      <c r="J15" s="32">
        <f t="shared" si="3"/>
        <v>1098.048</v>
      </c>
      <c r="K15" s="32">
        <f t="shared" si="0"/>
        <v>33985.307999999997</v>
      </c>
      <c r="L15" s="32">
        <f t="shared" si="1"/>
        <v>0</v>
      </c>
      <c r="M15" s="54">
        <v>2159.69</v>
      </c>
      <c r="N15" s="68">
        <f t="shared" si="4"/>
        <v>33960.31</v>
      </c>
    </row>
    <row r="16" spans="1:14" s="40" customFormat="1" ht="24.75" customHeight="1" x14ac:dyDescent="0.25">
      <c r="A16" s="35">
        <v>9</v>
      </c>
      <c r="B16" s="88" t="s">
        <v>969</v>
      </c>
      <c r="C16" s="89" t="s">
        <v>164</v>
      </c>
      <c r="D16" s="89" t="s">
        <v>164</v>
      </c>
      <c r="E16" s="67" t="s">
        <v>14</v>
      </c>
      <c r="F16" s="36" t="s">
        <v>166</v>
      </c>
      <c r="G16" s="36" t="s">
        <v>167</v>
      </c>
      <c r="H16" s="54">
        <v>83850</v>
      </c>
      <c r="I16" s="32">
        <f t="shared" si="2"/>
        <v>2406.4949999999999</v>
      </c>
      <c r="J16" s="32">
        <f t="shared" si="3"/>
        <v>2549.04</v>
      </c>
      <c r="K16" s="32">
        <f t="shared" si="0"/>
        <v>78894.464999999997</v>
      </c>
      <c r="L16" s="32">
        <f t="shared" si="1"/>
        <v>8306.5535416666662</v>
      </c>
      <c r="M16" s="54">
        <v>13287.09</v>
      </c>
      <c r="N16" s="68">
        <f t="shared" si="4"/>
        <v>70562.91</v>
      </c>
    </row>
    <row r="17" spans="1:14" s="40" customFormat="1" ht="24.75" customHeight="1" x14ac:dyDescent="0.25">
      <c r="A17" s="35">
        <v>10</v>
      </c>
      <c r="B17" s="88" t="s">
        <v>37</v>
      </c>
      <c r="C17" s="89" t="s">
        <v>164</v>
      </c>
      <c r="D17" s="89" t="s">
        <v>164</v>
      </c>
      <c r="E17" s="67" t="s">
        <v>14</v>
      </c>
      <c r="F17" s="36" t="s">
        <v>166</v>
      </c>
      <c r="G17" s="36" t="s">
        <v>167</v>
      </c>
      <c r="H17" s="54">
        <v>60200</v>
      </c>
      <c r="I17" s="32">
        <f t="shared" si="2"/>
        <v>1727.74</v>
      </c>
      <c r="J17" s="32">
        <f t="shared" si="3"/>
        <v>1830.08</v>
      </c>
      <c r="K17" s="32">
        <f t="shared" si="0"/>
        <v>56642.18</v>
      </c>
      <c r="L17" s="32">
        <f t="shared" si="1"/>
        <v>3524.2858333333338</v>
      </c>
      <c r="M17" s="54">
        <v>7107.11</v>
      </c>
      <c r="N17" s="68">
        <f t="shared" si="4"/>
        <v>53092.89</v>
      </c>
    </row>
    <row r="18" spans="1:14" s="40" customFormat="1" ht="24.75" customHeight="1" x14ac:dyDescent="0.25">
      <c r="A18" s="35">
        <v>11</v>
      </c>
      <c r="B18" s="88" t="s">
        <v>38</v>
      </c>
      <c r="C18" s="89" t="s">
        <v>164</v>
      </c>
      <c r="D18" s="89" t="s">
        <v>164</v>
      </c>
      <c r="E18" s="67" t="s">
        <v>14</v>
      </c>
      <c r="F18" s="36" t="s">
        <v>166</v>
      </c>
      <c r="G18" s="36" t="s">
        <v>167</v>
      </c>
      <c r="H18" s="54">
        <v>68800</v>
      </c>
      <c r="I18" s="32">
        <f t="shared" si="2"/>
        <v>1974.56</v>
      </c>
      <c r="J18" s="32">
        <f t="shared" si="3"/>
        <v>2091.52</v>
      </c>
      <c r="K18" s="32">
        <f t="shared" si="0"/>
        <v>64733.919999999998</v>
      </c>
      <c r="L18" s="32">
        <f t="shared" si="1"/>
        <v>5142.6338333333342</v>
      </c>
      <c r="M18" s="54">
        <v>9233.7099999999991</v>
      </c>
      <c r="N18" s="68">
        <f t="shared" si="4"/>
        <v>59566.29</v>
      </c>
    </row>
    <row r="19" spans="1:14" s="40" customFormat="1" ht="24.75" customHeight="1" x14ac:dyDescent="0.25">
      <c r="A19" s="35">
        <v>12</v>
      </c>
      <c r="B19" s="88" t="s">
        <v>39</v>
      </c>
      <c r="C19" s="89" t="s">
        <v>164</v>
      </c>
      <c r="D19" s="89" t="s">
        <v>164</v>
      </c>
      <c r="E19" s="67" t="s">
        <v>13</v>
      </c>
      <c r="F19" s="36" t="s">
        <v>166</v>
      </c>
      <c r="G19" s="36" t="s">
        <v>167</v>
      </c>
      <c r="H19" s="54">
        <v>51600</v>
      </c>
      <c r="I19" s="32">
        <f t="shared" si="2"/>
        <v>1480.92</v>
      </c>
      <c r="J19" s="32">
        <f t="shared" si="3"/>
        <v>1568.64</v>
      </c>
      <c r="K19" s="32">
        <f t="shared" si="0"/>
        <v>48550.44</v>
      </c>
      <c r="L19" s="32">
        <f t="shared" si="1"/>
        <v>2079.8158750000002</v>
      </c>
      <c r="M19" s="54">
        <v>5154.38</v>
      </c>
      <c r="N19" s="68">
        <f t="shared" si="4"/>
        <v>46445.62</v>
      </c>
    </row>
    <row r="20" spans="1:14" s="40" customFormat="1" ht="24.75" customHeight="1" x14ac:dyDescent="0.25">
      <c r="A20" s="35">
        <v>13</v>
      </c>
      <c r="B20" s="88" t="s">
        <v>970</v>
      </c>
      <c r="C20" s="89" t="s">
        <v>164</v>
      </c>
      <c r="D20" s="89" t="s">
        <v>164</v>
      </c>
      <c r="E20" s="67" t="s">
        <v>13</v>
      </c>
      <c r="F20" s="36" t="s">
        <v>166</v>
      </c>
      <c r="G20" s="36" t="s">
        <v>167</v>
      </c>
      <c r="H20" s="54">
        <v>46440</v>
      </c>
      <c r="I20" s="32">
        <f t="shared" si="2"/>
        <v>1332.828</v>
      </c>
      <c r="J20" s="32">
        <f t="shared" si="3"/>
        <v>1411.7760000000001</v>
      </c>
      <c r="K20" s="32">
        <f t="shared" si="0"/>
        <v>43695.396000000001</v>
      </c>
      <c r="L20" s="32">
        <f t="shared" si="1"/>
        <v>1351.5592749999996</v>
      </c>
      <c r="M20" s="54">
        <v>4121.17</v>
      </c>
      <c r="N20" s="68">
        <f t="shared" si="4"/>
        <v>42318.83</v>
      </c>
    </row>
    <row r="21" spans="1:14" s="40" customFormat="1" ht="24.75" customHeight="1" x14ac:dyDescent="0.25">
      <c r="A21" s="35">
        <v>14</v>
      </c>
      <c r="B21" s="88" t="s">
        <v>278</v>
      </c>
      <c r="C21" s="89" t="s">
        <v>164</v>
      </c>
      <c r="D21" s="89" t="s">
        <v>164</v>
      </c>
      <c r="E21" s="67" t="s">
        <v>13</v>
      </c>
      <c r="F21" s="36" t="s">
        <v>166</v>
      </c>
      <c r="G21" s="36" t="s">
        <v>167</v>
      </c>
      <c r="H21" s="54">
        <v>25800</v>
      </c>
      <c r="I21" s="32">
        <f t="shared" si="2"/>
        <v>740.46</v>
      </c>
      <c r="J21" s="32">
        <f t="shared" si="3"/>
        <v>784.32</v>
      </c>
      <c r="K21" s="32">
        <f t="shared" si="0"/>
        <v>24275.22</v>
      </c>
      <c r="L21" s="32">
        <f t="shared" si="1"/>
        <v>0</v>
      </c>
      <c r="M21" s="54">
        <v>1549.78</v>
      </c>
      <c r="N21" s="68">
        <f t="shared" si="4"/>
        <v>24250.22</v>
      </c>
    </row>
    <row r="22" spans="1:14" s="40" customFormat="1" ht="24.75" customHeight="1" x14ac:dyDescent="0.25">
      <c r="A22" s="35">
        <v>15</v>
      </c>
      <c r="B22" s="88" t="s">
        <v>40</v>
      </c>
      <c r="C22" s="89" t="s">
        <v>164</v>
      </c>
      <c r="D22" s="89" t="s">
        <v>164</v>
      </c>
      <c r="E22" s="67" t="s">
        <v>13</v>
      </c>
      <c r="F22" s="36" t="s">
        <v>166</v>
      </c>
      <c r="G22" s="36" t="s">
        <v>167</v>
      </c>
      <c r="H22" s="54">
        <v>67080</v>
      </c>
      <c r="I22" s="32">
        <f t="shared" si="2"/>
        <v>1925.1959999999999</v>
      </c>
      <c r="J22" s="32">
        <f t="shared" si="3"/>
        <v>2039.232</v>
      </c>
      <c r="K22" s="32">
        <f t="shared" si="0"/>
        <v>63115.572</v>
      </c>
      <c r="L22" s="32">
        <f t="shared" si="1"/>
        <v>4818.964233333335</v>
      </c>
      <c r="M22" s="54">
        <v>8808.39</v>
      </c>
      <c r="N22" s="68">
        <f t="shared" si="4"/>
        <v>58271.61</v>
      </c>
    </row>
    <row r="23" spans="1:14" s="40" customFormat="1" ht="24.75" customHeight="1" x14ac:dyDescent="0.25">
      <c r="A23" s="35">
        <v>16</v>
      </c>
      <c r="B23" s="88" t="s">
        <v>41</v>
      </c>
      <c r="C23" s="89" t="s">
        <v>164</v>
      </c>
      <c r="D23" s="89" t="s">
        <v>164</v>
      </c>
      <c r="E23" s="67" t="s">
        <v>13</v>
      </c>
      <c r="F23" s="36" t="s">
        <v>166</v>
      </c>
      <c r="G23" s="36" t="s">
        <v>167</v>
      </c>
      <c r="H23" s="54">
        <v>10320</v>
      </c>
      <c r="I23" s="32">
        <f t="shared" si="2"/>
        <v>296.18400000000003</v>
      </c>
      <c r="J23" s="32">
        <f t="shared" si="3"/>
        <v>313.72800000000001</v>
      </c>
      <c r="K23" s="32">
        <f t="shared" si="0"/>
        <v>9710.0879999999997</v>
      </c>
      <c r="L23" s="32">
        <f t="shared" si="1"/>
        <v>0</v>
      </c>
      <c r="M23" s="54">
        <v>634.91</v>
      </c>
      <c r="N23" s="68">
        <f t="shared" si="4"/>
        <v>9685.09</v>
      </c>
    </row>
    <row r="24" spans="1:14" s="40" customFormat="1" ht="24.75" customHeight="1" x14ac:dyDescent="0.25">
      <c r="A24" s="35">
        <v>17</v>
      </c>
      <c r="B24" s="88" t="s">
        <v>279</v>
      </c>
      <c r="C24" s="89" t="s">
        <v>164</v>
      </c>
      <c r="D24" s="89" t="s">
        <v>164</v>
      </c>
      <c r="E24" s="67" t="s">
        <v>13</v>
      </c>
      <c r="F24" s="36" t="s">
        <v>166</v>
      </c>
      <c r="G24" s="36" t="s">
        <v>167</v>
      </c>
      <c r="H24" s="54">
        <v>12900</v>
      </c>
      <c r="I24" s="32">
        <f t="shared" si="2"/>
        <v>370.23</v>
      </c>
      <c r="J24" s="32">
        <f t="shared" si="3"/>
        <v>392.16</v>
      </c>
      <c r="K24" s="32">
        <f t="shared" si="0"/>
        <v>12137.61</v>
      </c>
      <c r="L24" s="32">
        <f t="shared" si="1"/>
        <v>0</v>
      </c>
      <c r="M24" s="54">
        <v>787.39</v>
      </c>
      <c r="N24" s="68">
        <f t="shared" si="4"/>
        <v>12112.61</v>
      </c>
    </row>
    <row r="25" spans="1:14" s="40" customFormat="1" ht="24.75" customHeight="1" x14ac:dyDescent="0.25">
      <c r="A25" s="35">
        <v>18</v>
      </c>
      <c r="B25" s="88" t="s">
        <v>42</v>
      </c>
      <c r="C25" s="89" t="s">
        <v>164</v>
      </c>
      <c r="D25" s="89" t="s">
        <v>164</v>
      </c>
      <c r="E25" s="67" t="s">
        <v>14</v>
      </c>
      <c r="F25" s="36" t="s">
        <v>166</v>
      </c>
      <c r="G25" s="36" t="s">
        <v>167</v>
      </c>
      <c r="H25" s="54">
        <v>15480</v>
      </c>
      <c r="I25" s="32">
        <f t="shared" si="2"/>
        <v>444.27600000000001</v>
      </c>
      <c r="J25" s="32">
        <f t="shared" si="3"/>
        <v>470.59199999999998</v>
      </c>
      <c r="K25" s="32">
        <f t="shared" si="0"/>
        <v>14565.132</v>
      </c>
      <c r="L25" s="32">
        <f t="shared" si="1"/>
        <v>0</v>
      </c>
      <c r="M25" s="54">
        <v>939.87</v>
      </c>
      <c r="N25" s="68">
        <f t="shared" si="4"/>
        <v>14540.13</v>
      </c>
    </row>
    <row r="26" spans="1:14" s="40" customFormat="1" ht="24.75" customHeight="1" x14ac:dyDescent="0.25">
      <c r="A26" s="35">
        <v>19</v>
      </c>
      <c r="B26" s="88" t="s">
        <v>280</v>
      </c>
      <c r="C26" s="89" t="s">
        <v>164</v>
      </c>
      <c r="D26" s="89" t="s">
        <v>164</v>
      </c>
      <c r="E26" s="67" t="s">
        <v>14</v>
      </c>
      <c r="F26" s="36" t="s">
        <v>166</v>
      </c>
      <c r="G26" s="36" t="s">
        <v>167</v>
      </c>
      <c r="H26" s="54">
        <v>61920</v>
      </c>
      <c r="I26" s="32">
        <f t="shared" si="2"/>
        <v>1777.104</v>
      </c>
      <c r="J26" s="32">
        <f t="shared" si="3"/>
        <v>1882.3679999999999</v>
      </c>
      <c r="K26" s="32">
        <f t="shared" si="0"/>
        <v>58260.527999999998</v>
      </c>
      <c r="L26" s="32">
        <f t="shared" si="1"/>
        <v>3847.9554333333331</v>
      </c>
      <c r="M26" s="54">
        <v>14186.33</v>
      </c>
      <c r="N26" s="68">
        <f t="shared" si="4"/>
        <v>47733.67</v>
      </c>
    </row>
    <row r="27" spans="1:14" s="40" customFormat="1" ht="24.75" customHeight="1" x14ac:dyDescent="0.25">
      <c r="A27" s="35">
        <v>20</v>
      </c>
      <c r="B27" s="88" t="s">
        <v>281</v>
      </c>
      <c r="C27" s="89" t="s">
        <v>164</v>
      </c>
      <c r="D27" s="89" t="s">
        <v>164</v>
      </c>
      <c r="E27" s="67" t="s">
        <v>14</v>
      </c>
      <c r="F27" s="36" t="s">
        <v>166</v>
      </c>
      <c r="G27" s="36" t="s">
        <v>167</v>
      </c>
      <c r="H27" s="54">
        <v>25800</v>
      </c>
      <c r="I27" s="32">
        <f t="shared" si="2"/>
        <v>740.46</v>
      </c>
      <c r="J27" s="32">
        <f t="shared" si="3"/>
        <v>784.32</v>
      </c>
      <c r="K27" s="32">
        <f t="shared" si="0"/>
        <v>24275.22</v>
      </c>
      <c r="L27" s="32">
        <f t="shared" si="1"/>
        <v>0</v>
      </c>
      <c r="M27" s="54">
        <v>1549.78</v>
      </c>
      <c r="N27" s="68">
        <f t="shared" si="4"/>
        <v>24250.22</v>
      </c>
    </row>
    <row r="28" spans="1:14" s="40" customFormat="1" ht="24.75" customHeight="1" x14ac:dyDescent="0.25">
      <c r="A28" s="35">
        <v>21</v>
      </c>
      <c r="B28" s="88" t="s">
        <v>971</v>
      </c>
      <c r="C28" s="89" t="s">
        <v>164</v>
      </c>
      <c r="D28" s="89" t="s">
        <v>164</v>
      </c>
      <c r="E28" s="67" t="s">
        <v>13</v>
      </c>
      <c r="F28" s="36" t="s">
        <v>166</v>
      </c>
      <c r="G28" s="36" t="s">
        <v>167</v>
      </c>
      <c r="H28" s="54">
        <v>12900</v>
      </c>
      <c r="I28" s="32">
        <f t="shared" si="2"/>
        <v>370.23</v>
      </c>
      <c r="J28" s="32">
        <f t="shared" si="3"/>
        <v>392.16</v>
      </c>
      <c r="K28" s="32">
        <f t="shared" si="0"/>
        <v>12137.61</v>
      </c>
      <c r="L28" s="32">
        <f t="shared" si="1"/>
        <v>0</v>
      </c>
      <c r="M28" s="54">
        <v>787.39</v>
      </c>
      <c r="N28" s="68">
        <f t="shared" si="4"/>
        <v>12112.61</v>
      </c>
    </row>
    <row r="29" spans="1:14" s="40" customFormat="1" ht="24.75" customHeight="1" x14ac:dyDescent="0.25">
      <c r="A29" s="35">
        <v>22</v>
      </c>
      <c r="B29" s="88" t="s">
        <v>43</v>
      </c>
      <c r="C29" s="89" t="s">
        <v>164</v>
      </c>
      <c r="D29" s="89" t="s">
        <v>164</v>
      </c>
      <c r="E29" s="67" t="s">
        <v>14</v>
      </c>
      <c r="F29" s="36" t="s">
        <v>166</v>
      </c>
      <c r="G29" s="36" t="s">
        <v>167</v>
      </c>
      <c r="H29" s="54">
        <v>87720</v>
      </c>
      <c r="I29" s="32">
        <f t="shared" si="2"/>
        <v>2517.5639999999999</v>
      </c>
      <c r="J29" s="32">
        <f t="shared" si="3"/>
        <v>2666.6880000000001</v>
      </c>
      <c r="K29" s="32">
        <f t="shared" si="0"/>
        <v>82535.747999999992</v>
      </c>
      <c r="L29" s="32">
        <f t="shared" si="1"/>
        <v>9216.8742916666652</v>
      </c>
      <c r="M29" s="54">
        <v>14426.13</v>
      </c>
      <c r="N29" s="68">
        <f t="shared" si="4"/>
        <v>73293.87</v>
      </c>
    </row>
    <row r="30" spans="1:14" s="40" customFormat="1" ht="24.75" customHeight="1" x14ac:dyDescent="0.25">
      <c r="A30" s="35">
        <v>23</v>
      </c>
      <c r="B30" s="88" t="s">
        <v>282</v>
      </c>
      <c r="C30" s="89" t="s">
        <v>164</v>
      </c>
      <c r="D30" s="89" t="s">
        <v>164</v>
      </c>
      <c r="E30" s="67" t="s">
        <v>14</v>
      </c>
      <c r="F30" s="36" t="s">
        <v>166</v>
      </c>
      <c r="G30" s="36" t="s">
        <v>167</v>
      </c>
      <c r="H30" s="54">
        <v>7740</v>
      </c>
      <c r="I30" s="32">
        <f t="shared" si="2"/>
        <v>222.13800000000001</v>
      </c>
      <c r="J30" s="32">
        <f t="shared" si="3"/>
        <v>235.29599999999999</v>
      </c>
      <c r="K30" s="32">
        <f t="shared" si="0"/>
        <v>7282.5659999999998</v>
      </c>
      <c r="L30" s="32">
        <f t="shared" si="1"/>
        <v>0</v>
      </c>
      <c r="M30" s="54">
        <v>482.44</v>
      </c>
      <c r="N30" s="68">
        <f t="shared" si="4"/>
        <v>7257.56</v>
      </c>
    </row>
    <row r="31" spans="1:14" s="40" customFormat="1" ht="24.75" customHeight="1" x14ac:dyDescent="0.25">
      <c r="A31" s="35">
        <v>24</v>
      </c>
      <c r="B31" s="88" t="s">
        <v>44</v>
      </c>
      <c r="C31" s="89" t="s">
        <v>165</v>
      </c>
      <c r="D31" s="89" t="s">
        <v>164</v>
      </c>
      <c r="E31" s="67" t="s">
        <v>14</v>
      </c>
      <c r="F31" s="36" t="s">
        <v>166</v>
      </c>
      <c r="G31" s="36" t="s">
        <v>167</v>
      </c>
      <c r="H31" s="54">
        <v>51600</v>
      </c>
      <c r="I31" s="32">
        <f t="shared" si="2"/>
        <v>1480.92</v>
      </c>
      <c r="J31" s="32">
        <f t="shared" si="3"/>
        <v>1568.64</v>
      </c>
      <c r="K31" s="32">
        <f t="shared" si="0"/>
        <v>48550.44</v>
      </c>
      <c r="L31" s="32">
        <f t="shared" si="1"/>
        <v>2079.8158750000002</v>
      </c>
      <c r="M31" s="54">
        <v>16994.97</v>
      </c>
      <c r="N31" s="68">
        <f t="shared" si="4"/>
        <v>34605.03</v>
      </c>
    </row>
    <row r="32" spans="1:14" s="40" customFormat="1" ht="24.75" customHeight="1" x14ac:dyDescent="0.25">
      <c r="A32" s="35">
        <v>25</v>
      </c>
      <c r="B32" s="88" t="s">
        <v>972</v>
      </c>
      <c r="C32" s="89" t="s">
        <v>164</v>
      </c>
      <c r="D32" s="89" t="s">
        <v>164</v>
      </c>
      <c r="E32" s="67" t="s">
        <v>13</v>
      </c>
      <c r="F32" s="36" t="s">
        <v>166</v>
      </c>
      <c r="G32" s="36" t="s">
        <v>167</v>
      </c>
      <c r="H32" s="54">
        <v>30960</v>
      </c>
      <c r="I32" s="32">
        <f t="shared" si="2"/>
        <v>888.55200000000002</v>
      </c>
      <c r="J32" s="32">
        <f t="shared" si="3"/>
        <v>941.18399999999997</v>
      </c>
      <c r="K32" s="32">
        <f t="shared" si="0"/>
        <v>29130.263999999999</v>
      </c>
      <c r="L32" s="32">
        <f t="shared" si="1"/>
        <v>0</v>
      </c>
      <c r="M32" s="54">
        <v>1854.73</v>
      </c>
      <c r="N32" s="68">
        <f t="shared" si="4"/>
        <v>29105.27</v>
      </c>
    </row>
    <row r="33" spans="1:14" s="40" customFormat="1" ht="24.75" customHeight="1" x14ac:dyDescent="0.25">
      <c r="A33" s="35">
        <v>26</v>
      </c>
      <c r="B33" s="88" t="s">
        <v>973</v>
      </c>
      <c r="C33" s="89" t="s">
        <v>165</v>
      </c>
      <c r="D33" s="89" t="s">
        <v>165</v>
      </c>
      <c r="E33" s="67" t="s">
        <v>14</v>
      </c>
      <c r="F33" s="36" t="s">
        <v>166</v>
      </c>
      <c r="G33" s="36" t="s">
        <v>167</v>
      </c>
      <c r="H33" s="54">
        <v>30960</v>
      </c>
      <c r="I33" s="32">
        <f t="shared" si="2"/>
        <v>888.55200000000002</v>
      </c>
      <c r="J33" s="32">
        <f t="shared" si="3"/>
        <v>941.18399999999997</v>
      </c>
      <c r="K33" s="32">
        <f t="shared" si="0"/>
        <v>29130.263999999999</v>
      </c>
      <c r="L33" s="32">
        <f t="shared" si="1"/>
        <v>0</v>
      </c>
      <c r="M33" s="54">
        <v>1854.73</v>
      </c>
      <c r="N33" s="68">
        <f t="shared" si="4"/>
        <v>29105.27</v>
      </c>
    </row>
    <row r="34" spans="1:14" s="40" customFormat="1" ht="24.75" customHeight="1" x14ac:dyDescent="0.25">
      <c r="A34" s="35">
        <v>27</v>
      </c>
      <c r="B34" s="88" t="s">
        <v>974</v>
      </c>
      <c r="C34" s="89" t="s">
        <v>165</v>
      </c>
      <c r="D34" s="89" t="s">
        <v>164</v>
      </c>
      <c r="E34" s="67" t="s">
        <v>14</v>
      </c>
      <c r="F34" s="36" t="s">
        <v>166</v>
      </c>
      <c r="G34" s="36" t="s">
        <v>167</v>
      </c>
      <c r="H34" s="54">
        <v>34400</v>
      </c>
      <c r="I34" s="32">
        <f t="shared" si="2"/>
        <v>987.28</v>
      </c>
      <c r="J34" s="32">
        <f t="shared" si="3"/>
        <v>1045.76</v>
      </c>
      <c r="K34" s="32">
        <f t="shared" si="0"/>
        <v>32366.959999999999</v>
      </c>
      <c r="L34" s="32">
        <f t="shared" si="1"/>
        <v>0</v>
      </c>
      <c r="M34" s="54">
        <v>2058.04</v>
      </c>
      <c r="N34" s="68">
        <f t="shared" si="4"/>
        <v>32341.96</v>
      </c>
    </row>
    <row r="35" spans="1:14" s="40" customFormat="1" ht="24.75" customHeight="1" x14ac:dyDescent="0.25">
      <c r="A35" s="35">
        <v>28</v>
      </c>
      <c r="B35" s="88" t="s">
        <v>975</v>
      </c>
      <c r="C35" s="89" t="s">
        <v>165</v>
      </c>
      <c r="D35" s="89" t="s">
        <v>165</v>
      </c>
      <c r="E35" s="67" t="s">
        <v>14</v>
      </c>
      <c r="F35" s="36" t="s">
        <v>166</v>
      </c>
      <c r="G35" s="36" t="s">
        <v>167</v>
      </c>
      <c r="H35" s="54">
        <v>27520</v>
      </c>
      <c r="I35" s="32">
        <f t="shared" si="2"/>
        <v>789.82399999999996</v>
      </c>
      <c r="J35" s="32">
        <f t="shared" si="3"/>
        <v>836.60799999999995</v>
      </c>
      <c r="K35" s="32">
        <f t="shared" si="0"/>
        <v>25893.567999999999</v>
      </c>
      <c r="L35" s="32">
        <f t="shared" si="1"/>
        <v>0</v>
      </c>
      <c r="M35" s="54">
        <v>1651.43</v>
      </c>
      <c r="N35" s="68">
        <f t="shared" si="4"/>
        <v>25868.57</v>
      </c>
    </row>
    <row r="36" spans="1:14" s="40" customFormat="1" ht="24.75" customHeight="1" x14ac:dyDescent="0.25">
      <c r="A36" s="35">
        <v>29</v>
      </c>
      <c r="B36" s="88" t="s">
        <v>976</v>
      </c>
      <c r="C36" s="89" t="s">
        <v>165</v>
      </c>
      <c r="D36" s="89" t="s">
        <v>165</v>
      </c>
      <c r="E36" s="67" t="s">
        <v>14</v>
      </c>
      <c r="F36" s="36" t="s">
        <v>166</v>
      </c>
      <c r="G36" s="36" t="s">
        <v>167</v>
      </c>
      <c r="H36" s="54">
        <v>20640</v>
      </c>
      <c r="I36" s="32">
        <f t="shared" si="2"/>
        <v>592.36800000000005</v>
      </c>
      <c r="J36" s="32">
        <f t="shared" si="3"/>
        <v>627.45600000000002</v>
      </c>
      <c r="K36" s="32">
        <f t="shared" si="0"/>
        <v>19420.175999999999</v>
      </c>
      <c r="L36" s="32">
        <f t="shared" si="1"/>
        <v>0</v>
      </c>
      <c r="M36" s="54">
        <v>1244.83</v>
      </c>
      <c r="N36" s="68">
        <f t="shared" si="4"/>
        <v>19395.169999999998</v>
      </c>
    </row>
    <row r="37" spans="1:14" s="40" customFormat="1" ht="24.75" customHeight="1" x14ac:dyDescent="0.25">
      <c r="A37" s="35">
        <v>30</v>
      </c>
      <c r="B37" s="88" t="s">
        <v>977</v>
      </c>
      <c r="C37" s="89" t="s">
        <v>165</v>
      </c>
      <c r="D37" s="89" t="s">
        <v>165</v>
      </c>
      <c r="E37" s="67" t="s">
        <v>14</v>
      </c>
      <c r="F37" s="36" t="s">
        <v>166</v>
      </c>
      <c r="G37" s="36" t="s">
        <v>167</v>
      </c>
      <c r="H37" s="54">
        <v>20640</v>
      </c>
      <c r="I37" s="32">
        <f t="shared" si="2"/>
        <v>592.36800000000005</v>
      </c>
      <c r="J37" s="32">
        <f t="shared" si="3"/>
        <v>627.45600000000002</v>
      </c>
      <c r="K37" s="32">
        <f t="shared" si="0"/>
        <v>19420.175999999999</v>
      </c>
      <c r="L37" s="32">
        <f t="shared" si="1"/>
        <v>0</v>
      </c>
      <c r="M37" s="54">
        <v>1244.83</v>
      </c>
      <c r="N37" s="68">
        <f t="shared" si="4"/>
        <v>19395.169999999998</v>
      </c>
    </row>
    <row r="38" spans="1:14" s="40" customFormat="1" ht="24.75" customHeight="1" x14ac:dyDescent="0.25">
      <c r="A38" s="35">
        <v>31</v>
      </c>
      <c r="B38" s="88" t="s">
        <v>978</v>
      </c>
      <c r="C38" s="89" t="s">
        <v>165</v>
      </c>
      <c r="D38" s="89" t="s">
        <v>165</v>
      </c>
      <c r="E38" s="67" t="s">
        <v>14</v>
      </c>
      <c r="F38" s="36" t="s">
        <v>166</v>
      </c>
      <c r="G38" s="36" t="s">
        <v>167</v>
      </c>
      <c r="H38" s="54">
        <v>20640</v>
      </c>
      <c r="I38" s="32">
        <f t="shared" si="2"/>
        <v>592.36800000000005</v>
      </c>
      <c r="J38" s="32">
        <f t="shared" si="3"/>
        <v>627.45600000000002</v>
      </c>
      <c r="K38" s="32">
        <f t="shared" si="0"/>
        <v>19420.175999999999</v>
      </c>
      <c r="L38" s="32">
        <f t="shared" si="1"/>
        <v>0</v>
      </c>
      <c r="M38" s="54">
        <v>1244.83</v>
      </c>
      <c r="N38" s="68">
        <f t="shared" si="4"/>
        <v>19395.169999999998</v>
      </c>
    </row>
    <row r="39" spans="1:14" s="40" customFormat="1" ht="24.75" customHeight="1" x14ac:dyDescent="0.25">
      <c r="A39" s="35">
        <v>32</v>
      </c>
      <c r="B39" s="88" t="s">
        <v>979</v>
      </c>
      <c r="C39" s="89" t="s">
        <v>165</v>
      </c>
      <c r="D39" s="89" t="s">
        <v>165</v>
      </c>
      <c r="E39" s="67" t="s">
        <v>14</v>
      </c>
      <c r="F39" s="36" t="s">
        <v>166</v>
      </c>
      <c r="G39" s="36" t="s">
        <v>167</v>
      </c>
      <c r="H39" s="54">
        <v>13760</v>
      </c>
      <c r="I39" s="32">
        <f t="shared" si="2"/>
        <v>394.91199999999998</v>
      </c>
      <c r="J39" s="32">
        <f t="shared" si="3"/>
        <v>418.30399999999997</v>
      </c>
      <c r="K39" s="32">
        <f t="shared" si="0"/>
        <v>12946.784</v>
      </c>
      <c r="L39" s="32">
        <f t="shared" si="1"/>
        <v>0</v>
      </c>
      <c r="M39" s="54">
        <v>838.21</v>
      </c>
      <c r="N39" s="68">
        <f t="shared" si="4"/>
        <v>12921.79</v>
      </c>
    </row>
    <row r="40" spans="1:14" s="40" customFormat="1" ht="24.75" customHeight="1" x14ac:dyDescent="0.25">
      <c r="A40" s="35">
        <v>33</v>
      </c>
      <c r="B40" s="88" t="s">
        <v>980</v>
      </c>
      <c r="C40" s="89" t="s">
        <v>165</v>
      </c>
      <c r="D40" s="89" t="s">
        <v>165</v>
      </c>
      <c r="E40" s="67" t="s">
        <v>14</v>
      </c>
      <c r="F40" s="36" t="s">
        <v>166</v>
      </c>
      <c r="G40" s="36" t="s">
        <v>167</v>
      </c>
      <c r="H40" s="54">
        <v>13760</v>
      </c>
      <c r="I40" s="32">
        <f t="shared" si="2"/>
        <v>394.91199999999998</v>
      </c>
      <c r="J40" s="32">
        <f t="shared" si="3"/>
        <v>418.30399999999997</v>
      </c>
      <c r="K40" s="32">
        <f t="shared" si="0"/>
        <v>12946.784</v>
      </c>
      <c r="L40" s="32">
        <f t="shared" si="1"/>
        <v>0</v>
      </c>
      <c r="M40" s="54">
        <v>838.21</v>
      </c>
      <c r="N40" s="68">
        <f t="shared" si="4"/>
        <v>12921.79</v>
      </c>
    </row>
    <row r="41" spans="1:14" s="40" customFormat="1" ht="24.75" customHeight="1" x14ac:dyDescent="0.25">
      <c r="A41" s="35">
        <v>34</v>
      </c>
      <c r="B41" s="88" t="s">
        <v>981</v>
      </c>
      <c r="C41" s="89" t="s">
        <v>165</v>
      </c>
      <c r="D41" s="89" t="s">
        <v>165</v>
      </c>
      <c r="E41" s="67" t="s">
        <v>14</v>
      </c>
      <c r="F41" s="36" t="s">
        <v>166</v>
      </c>
      <c r="G41" s="36" t="s">
        <v>167</v>
      </c>
      <c r="H41" s="54">
        <v>27520</v>
      </c>
      <c r="I41" s="32">
        <f t="shared" si="2"/>
        <v>789.82399999999996</v>
      </c>
      <c r="J41" s="32">
        <f t="shared" si="3"/>
        <v>836.60799999999995</v>
      </c>
      <c r="K41" s="32">
        <f t="shared" si="0"/>
        <v>25893.567999999999</v>
      </c>
      <c r="L41" s="32">
        <f t="shared" si="1"/>
        <v>0</v>
      </c>
      <c r="M41" s="54">
        <v>1651.43</v>
      </c>
      <c r="N41" s="68">
        <f t="shared" si="4"/>
        <v>25868.57</v>
      </c>
    </row>
    <row r="42" spans="1:14" s="40" customFormat="1" ht="24.75" customHeight="1" x14ac:dyDescent="0.25">
      <c r="A42" s="35">
        <v>35</v>
      </c>
      <c r="B42" s="88" t="s">
        <v>955</v>
      </c>
      <c r="C42" s="89" t="s">
        <v>165</v>
      </c>
      <c r="D42" s="89" t="s">
        <v>165</v>
      </c>
      <c r="E42" s="67" t="s">
        <v>14</v>
      </c>
      <c r="F42" s="36" t="s">
        <v>166</v>
      </c>
      <c r="G42" s="36" t="s">
        <v>167</v>
      </c>
      <c r="H42" s="54">
        <v>10320</v>
      </c>
      <c r="I42" s="32">
        <f t="shared" si="2"/>
        <v>296.18400000000003</v>
      </c>
      <c r="J42" s="32">
        <f t="shared" si="3"/>
        <v>313.72800000000001</v>
      </c>
      <c r="K42" s="32">
        <f t="shared" si="0"/>
        <v>9710.0879999999997</v>
      </c>
      <c r="L42" s="32">
        <f t="shared" si="1"/>
        <v>0</v>
      </c>
      <c r="M42" s="54">
        <v>634.91</v>
      </c>
      <c r="N42" s="68">
        <f t="shared" si="4"/>
        <v>9685.09</v>
      </c>
    </row>
    <row r="43" spans="1:14" s="40" customFormat="1" ht="24.75" customHeight="1" x14ac:dyDescent="0.25">
      <c r="A43" s="35">
        <v>36</v>
      </c>
      <c r="B43" s="88" t="s">
        <v>45</v>
      </c>
      <c r="C43" s="89" t="s">
        <v>165</v>
      </c>
      <c r="D43" s="89" t="s">
        <v>165</v>
      </c>
      <c r="E43" s="67" t="s">
        <v>14</v>
      </c>
      <c r="F43" s="36" t="s">
        <v>166</v>
      </c>
      <c r="G43" s="36" t="s">
        <v>167</v>
      </c>
      <c r="H43" s="54">
        <v>30960</v>
      </c>
      <c r="I43" s="32">
        <f t="shared" si="2"/>
        <v>888.55200000000002</v>
      </c>
      <c r="J43" s="32">
        <f t="shared" si="3"/>
        <v>941.18399999999997</v>
      </c>
      <c r="K43" s="32">
        <f t="shared" si="0"/>
        <v>29130.263999999999</v>
      </c>
      <c r="L43" s="32">
        <f t="shared" si="1"/>
        <v>0</v>
      </c>
      <c r="M43" s="54">
        <v>1854.73</v>
      </c>
      <c r="N43" s="68">
        <f t="shared" si="4"/>
        <v>29105.27</v>
      </c>
    </row>
    <row r="44" spans="1:14" s="40" customFormat="1" ht="24.75" customHeight="1" x14ac:dyDescent="0.25">
      <c r="A44" s="35">
        <v>37</v>
      </c>
      <c r="B44" s="88" t="s">
        <v>982</v>
      </c>
      <c r="C44" s="89" t="s">
        <v>165</v>
      </c>
      <c r="D44" s="89" t="s">
        <v>165</v>
      </c>
      <c r="E44" s="67" t="s">
        <v>14</v>
      </c>
      <c r="F44" s="36" t="s">
        <v>166</v>
      </c>
      <c r="G44" s="36" t="s">
        <v>167</v>
      </c>
      <c r="H44" s="54">
        <v>13760</v>
      </c>
      <c r="I44" s="32">
        <f t="shared" si="2"/>
        <v>394.91199999999998</v>
      </c>
      <c r="J44" s="32">
        <f t="shared" si="3"/>
        <v>418.30399999999997</v>
      </c>
      <c r="K44" s="32">
        <f t="shared" si="0"/>
        <v>12946.784</v>
      </c>
      <c r="L44" s="32">
        <f t="shared" si="1"/>
        <v>0</v>
      </c>
      <c r="M44" s="54">
        <v>838.21</v>
      </c>
      <c r="N44" s="68">
        <f t="shared" si="4"/>
        <v>12921.79</v>
      </c>
    </row>
    <row r="45" spans="1:14" s="40" customFormat="1" ht="24.75" customHeight="1" x14ac:dyDescent="0.25">
      <c r="A45" s="35">
        <v>38</v>
      </c>
      <c r="B45" s="88" t="s">
        <v>983</v>
      </c>
      <c r="C45" s="89" t="s">
        <v>165</v>
      </c>
      <c r="D45" s="89" t="s">
        <v>165</v>
      </c>
      <c r="E45" s="67" t="s">
        <v>14</v>
      </c>
      <c r="F45" s="36" t="s">
        <v>166</v>
      </c>
      <c r="G45" s="36" t="s">
        <v>167</v>
      </c>
      <c r="H45" s="54">
        <v>20640</v>
      </c>
      <c r="I45" s="32">
        <f t="shared" si="2"/>
        <v>592.36800000000005</v>
      </c>
      <c r="J45" s="32">
        <f t="shared" si="3"/>
        <v>627.45600000000002</v>
      </c>
      <c r="K45" s="32">
        <f t="shared" si="0"/>
        <v>19420.175999999999</v>
      </c>
      <c r="L45" s="32">
        <f t="shared" si="1"/>
        <v>0</v>
      </c>
      <c r="M45" s="54">
        <v>1244.83</v>
      </c>
      <c r="N45" s="68">
        <f t="shared" si="4"/>
        <v>19395.169999999998</v>
      </c>
    </row>
    <row r="46" spans="1:14" s="40" customFormat="1" ht="24.75" customHeight="1" x14ac:dyDescent="0.25">
      <c r="A46" s="35">
        <v>39</v>
      </c>
      <c r="B46" s="88" t="s">
        <v>984</v>
      </c>
      <c r="C46" s="89" t="s">
        <v>165</v>
      </c>
      <c r="D46" s="89" t="s">
        <v>165</v>
      </c>
      <c r="E46" s="67" t="s">
        <v>14</v>
      </c>
      <c r="F46" s="36" t="s">
        <v>166</v>
      </c>
      <c r="G46" s="36" t="s">
        <v>167</v>
      </c>
      <c r="H46" s="54">
        <v>43000</v>
      </c>
      <c r="I46" s="32">
        <f t="shared" si="2"/>
        <v>1234.0999999999999</v>
      </c>
      <c r="J46" s="32">
        <f t="shared" si="3"/>
        <v>1307.2</v>
      </c>
      <c r="K46" s="32">
        <f t="shared" si="0"/>
        <v>40458.699999999997</v>
      </c>
      <c r="L46" s="32">
        <f t="shared" si="1"/>
        <v>866.05487499999936</v>
      </c>
      <c r="M46" s="54">
        <v>3432.36</v>
      </c>
      <c r="N46" s="68">
        <f t="shared" si="4"/>
        <v>39567.64</v>
      </c>
    </row>
    <row r="47" spans="1:14" s="40" customFormat="1" ht="24.75" customHeight="1" x14ac:dyDescent="0.25">
      <c r="A47" s="35">
        <v>40</v>
      </c>
      <c r="B47" s="88" t="s">
        <v>985</v>
      </c>
      <c r="C47" s="89" t="s">
        <v>165</v>
      </c>
      <c r="D47" s="89" t="s">
        <v>165</v>
      </c>
      <c r="E47" s="67" t="s">
        <v>14</v>
      </c>
      <c r="F47" s="36" t="s">
        <v>166</v>
      </c>
      <c r="G47" s="36" t="s">
        <v>167</v>
      </c>
      <c r="H47" s="54">
        <v>41280</v>
      </c>
      <c r="I47" s="32">
        <f t="shared" si="2"/>
        <v>1184.7360000000001</v>
      </c>
      <c r="J47" s="32">
        <f t="shared" si="3"/>
        <v>1254.912</v>
      </c>
      <c r="K47" s="32">
        <f t="shared" si="0"/>
        <v>38840.351999999999</v>
      </c>
      <c r="L47" s="32">
        <f t="shared" si="1"/>
        <v>623.30267499999968</v>
      </c>
      <c r="M47" s="54">
        <v>3087.95</v>
      </c>
      <c r="N47" s="68">
        <f t="shared" si="4"/>
        <v>38192.050000000003</v>
      </c>
    </row>
    <row r="48" spans="1:14" s="40" customFormat="1" ht="24.75" customHeight="1" x14ac:dyDescent="0.25">
      <c r="A48" s="35">
        <v>41</v>
      </c>
      <c r="B48" s="88" t="s">
        <v>986</v>
      </c>
      <c r="C48" s="89" t="s">
        <v>165</v>
      </c>
      <c r="D48" s="89" t="s">
        <v>165</v>
      </c>
      <c r="E48" s="67" t="s">
        <v>14</v>
      </c>
      <c r="F48" s="36" t="s">
        <v>166</v>
      </c>
      <c r="G48" s="36" t="s">
        <v>167</v>
      </c>
      <c r="H48" s="54">
        <v>20640</v>
      </c>
      <c r="I48" s="32">
        <f t="shared" si="2"/>
        <v>592.36800000000005</v>
      </c>
      <c r="J48" s="32">
        <f t="shared" si="3"/>
        <v>627.45600000000002</v>
      </c>
      <c r="K48" s="32">
        <f t="shared" si="0"/>
        <v>19420.175999999999</v>
      </c>
      <c r="L48" s="32">
        <f t="shared" si="1"/>
        <v>0</v>
      </c>
      <c r="M48" s="54">
        <v>1244.83</v>
      </c>
      <c r="N48" s="68">
        <f t="shared" si="4"/>
        <v>19395.169999999998</v>
      </c>
    </row>
    <row r="49" spans="1:14" s="40" customFormat="1" ht="24.75" customHeight="1" x14ac:dyDescent="0.25">
      <c r="A49" s="35">
        <v>42</v>
      </c>
      <c r="B49" s="88" t="s">
        <v>987</v>
      </c>
      <c r="C49" s="89" t="s">
        <v>165</v>
      </c>
      <c r="D49" s="89" t="s">
        <v>165</v>
      </c>
      <c r="E49" s="67" t="s">
        <v>14</v>
      </c>
      <c r="F49" s="36" t="s">
        <v>166</v>
      </c>
      <c r="G49" s="36" t="s">
        <v>167</v>
      </c>
      <c r="H49" s="54">
        <v>20640</v>
      </c>
      <c r="I49" s="32">
        <f t="shared" si="2"/>
        <v>592.36800000000005</v>
      </c>
      <c r="J49" s="32">
        <f t="shared" si="3"/>
        <v>627.45600000000002</v>
      </c>
      <c r="K49" s="32">
        <f t="shared" si="0"/>
        <v>19420.175999999999</v>
      </c>
      <c r="L49" s="32">
        <f t="shared" si="1"/>
        <v>0</v>
      </c>
      <c r="M49" s="54">
        <v>1244.83</v>
      </c>
      <c r="N49" s="68">
        <f t="shared" si="4"/>
        <v>19395.169999999998</v>
      </c>
    </row>
    <row r="50" spans="1:14" s="40" customFormat="1" ht="24.75" customHeight="1" x14ac:dyDescent="0.25">
      <c r="A50" s="35">
        <v>43</v>
      </c>
      <c r="B50" s="88" t="s">
        <v>956</v>
      </c>
      <c r="C50" s="89" t="s">
        <v>165</v>
      </c>
      <c r="D50" s="89" t="s">
        <v>165</v>
      </c>
      <c r="E50" s="67" t="s">
        <v>14</v>
      </c>
      <c r="F50" s="36" t="s">
        <v>166</v>
      </c>
      <c r="G50" s="36" t="s">
        <v>167</v>
      </c>
      <c r="H50" s="54">
        <v>82560</v>
      </c>
      <c r="I50" s="32">
        <f t="shared" si="2"/>
        <v>2369.4720000000002</v>
      </c>
      <c r="J50" s="32">
        <f t="shared" si="3"/>
        <v>2509.8240000000001</v>
      </c>
      <c r="K50" s="32">
        <f t="shared" si="0"/>
        <v>77680.703999999998</v>
      </c>
      <c r="L50" s="32">
        <f t="shared" si="1"/>
        <v>8003.1132916666656</v>
      </c>
      <c r="M50" s="54">
        <v>12907.41</v>
      </c>
      <c r="N50" s="68">
        <f t="shared" si="4"/>
        <v>69652.59</v>
      </c>
    </row>
    <row r="51" spans="1:14" s="40" customFormat="1" ht="24.75" customHeight="1" x14ac:dyDescent="0.25">
      <c r="A51" s="35">
        <v>44</v>
      </c>
      <c r="B51" s="88" t="s">
        <v>46</v>
      </c>
      <c r="C51" s="89" t="s">
        <v>165</v>
      </c>
      <c r="D51" s="89" t="s">
        <v>165</v>
      </c>
      <c r="E51" s="67" t="s">
        <v>14</v>
      </c>
      <c r="F51" s="36" t="s">
        <v>166</v>
      </c>
      <c r="G51" s="36" t="s">
        <v>167</v>
      </c>
      <c r="H51" s="54">
        <v>82560</v>
      </c>
      <c r="I51" s="32">
        <f t="shared" si="2"/>
        <v>2369.4720000000002</v>
      </c>
      <c r="J51" s="32">
        <f t="shared" si="3"/>
        <v>2509.8240000000001</v>
      </c>
      <c r="K51" s="32">
        <f t="shared" si="0"/>
        <v>77680.703999999998</v>
      </c>
      <c r="L51" s="32">
        <f t="shared" si="1"/>
        <v>8003.1132916666656</v>
      </c>
      <c r="M51" s="54">
        <v>12907.41</v>
      </c>
      <c r="N51" s="68">
        <f t="shared" si="4"/>
        <v>69652.59</v>
      </c>
    </row>
    <row r="52" spans="1:14" s="40" customFormat="1" ht="24.75" customHeight="1" x14ac:dyDescent="0.25">
      <c r="A52" s="35">
        <v>45</v>
      </c>
      <c r="B52" s="88" t="s">
        <v>988</v>
      </c>
      <c r="C52" s="89" t="s">
        <v>164</v>
      </c>
      <c r="D52" s="89" t="s">
        <v>165</v>
      </c>
      <c r="E52" s="67" t="s">
        <v>14</v>
      </c>
      <c r="F52" s="36" t="s">
        <v>166</v>
      </c>
      <c r="G52" s="36" t="s">
        <v>167</v>
      </c>
      <c r="H52" s="54">
        <v>6880</v>
      </c>
      <c r="I52" s="32">
        <f t="shared" si="2"/>
        <v>197.45599999999999</v>
      </c>
      <c r="J52" s="32">
        <f t="shared" si="3"/>
        <v>209.15199999999999</v>
      </c>
      <c r="K52" s="32">
        <f t="shared" si="0"/>
        <v>6473.3919999999998</v>
      </c>
      <c r="L52" s="32">
        <f t="shared" si="1"/>
        <v>0</v>
      </c>
      <c r="M52" s="54">
        <v>431.61</v>
      </c>
      <c r="N52" s="68">
        <f t="shared" si="4"/>
        <v>6448.39</v>
      </c>
    </row>
    <row r="53" spans="1:14" s="40" customFormat="1" ht="24.75" customHeight="1" x14ac:dyDescent="0.25">
      <c r="A53" s="35">
        <v>46</v>
      </c>
      <c r="B53" s="88" t="s">
        <v>989</v>
      </c>
      <c r="C53" s="89" t="s">
        <v>165</v>
      </c>
      <c r="D53" s="89" t="s">
        <v>165</v>
      </c>
      <c r="E53" s="67" t="s">
        <v>14</v>
      </c>
      <c r="F53" s="36" t="s">
        <v>166</v>
      </c>
      <c r="G53" s="36" t="s">
        <v>167</v>
      </c>
      <c r="H53" s="54">
        <v>38700</v>
      </c>
      <c r="I53" s="32">
        <f t="shared" si="2"/>
        <v>1110.69</v>
      </c>
      <c r="J53" s="32">
        <f t="shared" si="3"/>
        <v>1176.48</v>
      </c>
      <c r="K53" s="32">
        <f t="shared" si="0"/>
        <v>36412.83</v>
      </c>
      <c r="L53" s="32">
        <f t="shared" si="1"/>
        <v>259.17437500000011</v>
      </c>
      <c r="M53" s="54">
        <v>2571.34</v>
      </c>
      <c r="N53" s="68">
        <f t="shared" si="4"/>
        <v>36128.660000000003</v>
      </c>
    </row>
    <row r="54" spans="1:14" s="40" customFormat="1" ht="24.75" customHeight="1" x14ac:dyDescent="0.25">
      <c r="A54" s="35">
        <v>47</v>
      </c>
      <c r="B54" s="88" t="s">
        <v>47</v>
      </c>
      <c r="C54" s="89" t="s">
        <v>164</v>
      </c>
      <c r="D54" s="89" t="s">
        <v>164</v>
      </c>
      <c r="E54" s="67" t="s">
        <v>13</v>
      </c>
      <c r="F54" s="36" t="s">
        <v>166</v>
      </c>
      <c r="G54" s="36" t="s">
        <v>167</v>
      </c>
      <c r="H54" s="54">
        <v>41280</v>
      </c>
      <c r="I54" s="32">
        <f t="shared" si="2"/>
        <v>1184.7360000000001</v>
      </c>
      <c r="J54" s="32">
        <f t="shared" si="3"/>
        <v>1254.912</v>
      </c>
      <c r="K54" s="32">
        <f t="shared" si="0"/>
        <v>38840.351999999999</v>
      </c>
      <c r="L54" s="32">
        <f t="shared" si="1"/>
        <v>623.30267499999968</v>
      </c>
      <c r="M54" s="54">
        <v>3087.95</v>
      </c>
      <c r="N54" s="68">
        <f t="shared" si="4"/>
        <v>38192.050000000003</v>
      </c>
    </row>
    <row r="55" spans="1:14" s="40" customFormat="1" ht="24.75" customHeight="1" x14ac:dyDescent="0.25">
      <c r="A55" s="35">
        <v>48</v>
      </c>
      <c r="B55" s="88" t="s">
        <v>48</v>
      </c>
      <c r="C55" s="89" t="s">
        <v>164</v>
      </c>
      <c r="D55" s="89" t="s">
        <v>165</v>
      </c>
      <c r="E55" s="67" t="s">
        <v>14</v>
      </c>
      <c r="F55" s="36" t="s">
        <v>166</v>
      </c>
      <c r="G55" s="36" t="s">
        <v>167</v>
      </c>
      <c r="H55" s="54">
        <v>103200</v>
      </c>
      <c r="I55" s="32">
        <f t="shared" si="2"/>
        <v>2961.84</v>
      </c>
      <c r="J55" s="32">
        <f t="shared" si="3"/>
        <v>3137.28</v>
      </c>
      <c r="K55" s="32">
        <f t="shared" si="0"/>
        <v>97100.88</v>
      </c>
      <c r="L55" s="32">
        <f t="shared" si="1"/>
        <v>12858.157291666668</v>
      </c>
      <c r="M55" s="54">
        <v>18982.28</v>
      </c>
      <c r="N55" s="68">
        <f t="shared" si="4"/>
        <v>84217.72</v>
      </c>
    </row>
    <row r="56" spans="1:14" s="40" customFormat="1" ht="24.75" customHeight="1" x14ac:dyDescent="0.25">
      <c r="A56" s="35">
        <v>49</v>
      </c>
      <c r="B56" s="88" t="s">
        <v>413</v>
      </c>
      <c r="C56" s="89" t="s">
        <v>164</v>
      </c>
      <c r="D56" s="89" t="s">
        <v>164</v>
      </c>
      <c r="E56" s="67" t="s">
        <v>14</v>
      </c>
      <c r="F56" s="36" t="s">
        <v>166</v>
      </c>
      <c r="G56" s="36" t="s">
        <v>167</v>
      </c>
      <c r="H56" s="54">
        <v>82560</v>
      </c>
      <c r="I56" s="32">
        <f t="shared" si="2"/>
        <v>2369.4720000000002</v>
      </c>
      <c r="J56" s="32">
        <f t="shared" si="3"/>
        <v>2509.8240000000001</v>
      </c>
      <c r="K56" s="32">
        <f t="shared" si="0"/>
        <v>77680.703999999998</v>
      </c>
      <c r="L56" s="32">
        <f t="shared" si="1"/>
        <v>8003.1132916666656</v>
      </c>
      <c r="M56" s="54">
        <v>67040.78</v>
      </c>
      <c r="N56" s="68">
        <f t="shared" si="4"/>
        <v>15519.220000000001</v>
      </c>
    </row>
    <row r="57" spans="1:14" s="40" customFormat="1" ht="24.75" customHeight="1" x14ac:dyDescent="0.25">
      <c r="A57" s="35">
        <v>50</v>
      </c>
      <c r="B57" s="88" t="s">
        <v>990</v>
      </c>
      <c r="C57" s="89" t="s">
        <v>164</v>
      </c>
      <c r="D57" s="89" t="s">
        <v>164</v>
      </c>
      <c r="E57" s="67" t="s">
        <v>14</v>
      </c>
      <c r="F57" s="36" t="s">
        <v>166</v>
      </c>
      <c r="G57" s="36" t="s">
        <v>167</v>
      </c>
      <c r="H57" s="54">
        <v>10320</v>
      </c>
      <c r="I57" s="32">
        <f t="shared" si="2"/>
        <v>296.18400000000003</v>
      </c>
      <c r="J57" s="32">
        <f t="shared" si="3"/>
        <v>313.72800000000001</v>
      </c>
      <c r="K57" s="32">
        <f t="shared" si="0"/>
        <v>9710.0879999999997</v>
      </c>
      <c r="L57" s="32">
        <f t="shared" si="1"/>
        <v>0</v>
      </c>
      <c r="M57" s="54">
        <v>634.91</v>
      </c>
      <c r="N57" s="68">
        <f t="shared" si="4"/>
        <v>9685.09</v>
      </c>
    </row>
    <row r="58" spans="1:14" s="40" customFormat="1" ht="24.75" customHeight="1" x14ac:dyDescent="0.25">
      <c r="A58" s="35">
        <v>51</v>
      </c>
      <c r="B58" s="88" t="s">
        <v>283</v>
      </c>
      <c r="C58" s="89" t="s">
        <v>164</v>
      </c>
      <c r="D58" s="89" t="s">
        <v>164</v>
      </c>
      <c r="E58" s="67" t="s">
        <v>13</v>
      </c>
      <c r="F58" s="36" t="s">
        <v>166</v>
      </c>
      <c r="G58" s="36" t="s">
        <v>167</v>
      </c>
      <c r="H58" s="54">
        <v>28380</v>
      </c>
      <c r="I58" s="32">
        <f t="shared" si="2"/>
        <v>814.50599999999997</v>
      </c>
      <c r="J58" s="32">
        <f t="shared" si="3"/>
        <v>862.75199999999995</v>
      </c>
      <c r="K58" s="32">
        <f t="shared" si="0"/>
        <v>26702.741999999998</v>
      </c>
      <c r="L58" s="32">
        <f t="shared" si="1"/>
        <v>0</v>
      </c>
      <c r="M58" s="54">
        <v>2112.23</v>
      </c>
      <c r="N58" s="68">
        <f t="shared" si="4"/>
        <v>26267.77</v>
      </c>
    </row>
    <row r="59" spans="1:14" s="40" customFormat="1" ht="24.75" customHeight="1" x14ac:dyDescent="0.25">
      <c r="A59" s="35">
        <v>52</v>
      </c>
      <c r="B59" s="88" t="s">
        <v>49</v>
      </c>
      <c r="C59" s="89" t="s">
        <v>164</v>
      </c>
      <c r="D59" s="89" t="s">
        <v>164</v>
      </c>
      <c r="E59" s="67" t="s">
        <v>13</v>
      </c>
      <c r="F59" s="36" t="s">
        <v>166</v>
      </c>
      <c r="G59" s="36" t="s">
        <v>167</v>
      </c>
      <c r="H59" s="54">
        <v>10320</v>
      </c>
      <c r="I59" s="32">
        <f t="shared" si="2"/>
        <v>296.18400000000003</v>
      </c>
      <c r="J59" s="32">
        <f t="shared" si="3"/>
        <v>313.72800000000001</v>
      </c>
      <c r="K59" s="32">
        <f t="shared" si="0"/>
        <v>9710.0879999999997</v>
      </c>
      <c r="L59" s="32">
        <f t="shared" si="1"/>
        <v>0</v>
      </c>
      <c r="M59" s="54">
        <v>634.91</v>
      </c>
      <c r="N59" s="68">
        <f t="shared" si="4"/>
        <v>9685.09</v>
      </c>
    </row>
    <row r="60" spans="1:14" s="40" customFormat="1" ht="24.75" customHeight="1" x14ac:dyDescent="0.25">
      <c r="A60" s="35">
        <v>53</v>
      </c>
      <c r="B60" s="88" t="s">
        <v>50</v>
      </c>
      <c r="C60" s="89" t="s">
        <v>164</v>
      </c>
      <c r="D60" s="89" t="s">
        <v>164</v>
      </c>
      <c r="E60" s="67" t="s">
        <v>14</v>
      </c>
      <c r="F60" s="36" t="s">
        <v>166</v>
      </c>
      <c r="G60" s="36" t="s">
        <v>167</v>
      </c>
      <c r="H60" s="54">
        <v>23650</v>
      </c>
      <c r="I60" s="32">
        <f t="shared" si="2"/>
        <v>678.755</v>
      </c>
      <c r="J60" s="32">
        <f t="shared" si="3"/>
        <v>718.96</v>
      </c>
      <c r="K60" s="32">
        <f t="shared" si="0"/>
        <v>22252.285</v>
      </c>
      <c r="L60" s="32">
        <f t="shared" si="1"/>
        <v>0</v>
      </c>
      <c r="M60" s="54">
        <v>6430.8</v>
      </c>
      <c r="N60" s="68">
        <f t="shared" si="4"/>
        <v>17219.2</v>
      </c>
    </row>
    <row r="61" spans="1:14" s="40" customFormat="1" ht="24.75" customHeight="1" x14ac:dyDescent="0.25">
      <c r="A61" s="35">
        <v>54</v>
      </c>
      <c r="B61" s="88" t="s">
        <v>991</v>
      </c>
      <c r="C61" s="89" t="s">
        <v>164</v>
      </c>
      <c r="D61" s="89" t="s">
        <v>164</v>
      </c>
      <c r="E61" s="67" t="s">
        <v>14</v>
      </c>
      <c r="F61" s="36" t="s">
        <v>166</v>
      </c>
      <c r="G61" s="36" t="s">
        <v>167</v>
      </c>
      <c r="H61" s="54">
        <v>29240</v>
      </c>
      <c r="I61" s="32">
        <f t="shared" si="2"/>
        <v>839.18799999999999</v>
      </c>
      <c r="J61" s="32">
        <f t="shared" si="3"/>
        <v>888.89599999999996</v>
      </c>
      <c r="K61" s="32">
        <f t="shared" si="0"/>
        <v>27511.916000000001</v>
      </c>
      <c r="L61" s="32">
        <f t="shared" si="1"/>
        <v>0</v>
      </c>
      <c r="M61" s="54">
        <v>1753.09</v>
      </c>
      <c r="N61" s="68">
        <f t="shared" si="4"/>
        <v>27486.91</v>
      </c>
    </row>
    <row r="62" spans="1:14" s="40" customFormat="1" ht="24.75" customHeight="1" x14ac:dyDescent="0.25">
      <c r="A62" s="35">
        <v>55</v>
      </c>
      <c r="B62" s="88" t="s">
        <v>51</v>
      </c>
      <c r="C62" s="89" t="s">
        <v>164</v>
      </c>
      <c r="D62" s="89" t="s">
        <v>164</v>
      </c>
      <c r="E62" s="67" t="s">
        <v>13</v>
      </c>
      <c r="F62" s="36" t="s">
        <v>166</v>
      </c>
      <c r="G62" s="36" t="s">
        <v>167</v>
      </c>
      <c r="H62" s="54">
        <v>10320</v>
      </c>
      <c r="I62" s="32">
        <f t="shared" si="2"/>
        <v>296.18400000000003</v>
      </c>
      <c r="J62" s="32">
        <f t="shared" si="3"/>
        <v>313.72800000000001</v>
      </c>
      <c r="K62" s="32">
        <f t="shared" si="0"/>
        <v>9710.0879999999997</v>
      </c>
      <c r="L62" s="32">
        <f t="shared" si="1"/>
        <v>0</v>
      </c>
      <c r="M62" s="54">
        <v>634.91</v>
      </c>
      <c r="N62" s="68">
        <f t="shared" si="4"/>
        <v>9685.09</v>
      </c>
    </row>
    <row r="63" spans="1:14" s="40" customFormat="1" ht="24.75" customHeight="1" x14ac:dyDescent="0.25">
      <c r="A63" s="35">
        <v>56</v>
      </c>
      <c r="B63" s="88" t="s">
        <v>957</v>
      </c>
      <c r="C63" s="89" t="s">
        <v>164</v>
      </c>
      <c r="D63" s="89" t="s">
        <v>164</v>
      </c>
      <c r="E63" s="67" t="s">
        <v>13</v>
      </c>
      <c r="F63" s="36" t="s">
        <v>166</v>
      </c>
      <c r="G63" s="36" t="s">
        <v>167</v>
      </c>
      <c r="H63" s="54">
        <v>19350</v>
      </c>
      <c r="I63" s="32">
        <f t="shared" si="2"/>
        <v>555.34500000000003</v>
      </c>
      <c r="J63" s="32">
        <f t="shared" si="3"/>
        <v>588.24</v>
      </c>
      <c r="K63" s="32">
        <f t="shared" si="0"/>
        <v>18206.415000000001</v>
      </c>
      <c r="L63" s="32">
        <f t="shared" si="1"/>
        <v>0</v>
      </c>
      <c r="M63" s="54">
        <v>1168.5899999999999</v>
      </c>
      <c r="N63" s="68">
        <f t="shared" si="4"/>
        <v>18181.41</v>
      </c>
    </row>
    <row r="64" spans="1:14" s="40" customFormat="1" ht="24.75" customHeight="1" x14ac:dyDescent="0.25">
      <c r="A64" s="35">
        <v>57</v>
      </c>
      <c r="B64" s="88" t="s">
        <v>52</v>
      </c>
      <c r="C64" s="89" t="s">
        <v>164</v>
      </c>
      <c r="D64" s="89" t="s">
        <v>164</v>
      </c>
      <c r="E64" s="67" t="s">
        <v>14</v>
      </c>
      <c r="F64" s="36" t="s">
        <v>166</v>
      </c>
      <c r="G64" s="36" t="s">
        <v>167</v>
      </c>
      <c r="H64" s="54">
        <v>20640</v>
      </c>
      <c r="I64" s="32">
        <f t="shared" si="2"/>
        <v>592.36800000000005</v>
      </c>
      <c r="J64" s="32">
        <f t="shared" si="3"/>
        <v>627.45600000000002</v>
      </c>
      <c r="K64" s="32">
        <f t="shared" si="0"/>
        <v>19420.175999999999</v>
      </c>
      <c r="L64" s="32">
        <f t="shared" si="1"/>
        <v>0</v>
      </c>
      <c r="M64" s="54">
        <v>1244.83</v>
      </c>
      <c r="N64" s="68">
        <f t="shared" si="4"/>
        <v>19395.169999999998</v>
      </c>
    </row>
    <row r="65" spans="1:14" s="40" customFormat="1" ht="24.75" customHeight="1" x14ac:dyDescent="0.25">
      <c r="A65" s="35">
        <v>58</v>
      </c>
      <c r="B65" s="88" t="s">
        <v>284</v>
      </c>
      <c r="C65" s="89" t="s">
        <v>164</v>
      </c>
      <c r="D65" s="89" t="s">
        <v>164</v>
      </c>
      <c r="E65" s="67" t="s">
        <v>13</v>
      </c>
      <c r="F65" s="36" t="s">
        <v>166</v>
      </c>
      <c r="G65" s="36" t="s">
        <v>167</v>
      </c>
      <c r="H65" s="54">
        <v>66650</v>
      </c>
      <c r="I65" s="32">
        <f t="shared" si="2"/>
        <v>1912.855</v>
      </c>
      <c r="J65" s="32">
        <f t="shared" si="3"/>
        <v>2026.16</v>
      </c>
      <c r="K65" s="32">
        <f t="shared" si="0"/>
        <v>62710.985000000001</v>
      </c>
      <c r="L65" s="32">
        <f t="shared" si="1"/>
        <v>4738.0468333333347</v>
      </c>
      <c r="M65" s="54">
        <v>9971.9699999999993</v>
      </c>
      <c r="N65" s="68">
        <f t="shared" si="4"/>
        <v>56678.03</v>
      </c>
    </row>
    <row r="66" spans="1:14" s="40" customFormat="1" ht="24.75" customHeight="1" x14ac:dyDescent="0.25">
      <c r="A66" s="35">
        <v>59</v>
      </c>
      <c r="B66" s="88" t="s">
        <v>285</v>
      </c>
      <c r="C66" s="89" t="s">
        <v>164</v>
      </c>
      <c r="D66" s="89" t="s">
        <v>164</v>
      </c>
      <c r="E66" s="67" t="s">
        <v>14</v>
      </c>
      <c r="F66" s="36" t="s">
        <v>166</v>
      </c>
      <c r="G66" s="36" t="s">
        <v>167</v>
      </c>
      <c r="H66" s="54">
        <v>92880</v>
      </c>
      <c r="I66" s="32">
        <f t="shared" si="2"/>
        <v>2665.6559999999999</v>
      </c>
      <c r="J66" s="32">
        <f t="shared" si="3"/>
        <v>2823.5520000000001</v>
      </c>
      <c r="K66" s="32">
        <f t="shared" si="0"/>
        <v>87390.792000000001</v>
      </c>
      <c r="L66" s="32">
        <f t="shared" si="1"/>
        <v>10430.635291666666</v>
      </c>
      <c r="M66" s="54">
        <v>17135.38</v>
      </c>
      <c r="N66" s="68">
        <f t="shared" si="4"/>
        <v>75744.62</v>
      </c>
    </row>
    <row r="67" spans="1:14" s="40" customFormat="1" ht="24.75" customHeight="1" x14ac:dyDescent="0.25">
      <c r="A67" s="35">
        <v>60</v>
      </c>
      <c r="B67" s="88" t="s">
        <v>992</v>
      </c>
      <c r="C67" s="89" t="s">
        <v>164</v>
      </c>
      <c r="D67" s="89" t="s">
        <v>164</v>
      </c>
      <c r="E67" s="67" t="s">
        <v>14</v>
      </c>
      <c r="F67" s="36" t="s">
        <v>166</v>
      </c>
      <c r="G67" s="36" t="s">
        <v>167</v>
      </c>
      <c r="H67" s="54">
        <v>25800</v>
      </c>
      <c r="I67" s="32">
        <f t="shared" si="2"/>
        <v>740.46</v>
      </c>
      <c r="J67" s="32">
        <f t="shared" si="3"/>
        <v>784.32</v>
      </c>
      <c r="K67" s="32">
        <f t="shared" si="0"/>
        <v>24275.22</v>
      </c>
      <c r="L67" s="32">
        <f t="shared" si="1"/>
        <v>0</v>
      </c>
      <c r="M67" s="54">
        <v>3137.16</v>
      </c>
      <c r="N67" s="68">
        <f t="shared" si="4"/>
        <v>22662.84</v>
      </c>
    </row>
    <row r="68" spans="1:14" s="40" customFormat="1" ht="24.75" customHeight="1" x14ac:dyDescent="0.25">
      <c r="A68" s="35">
        <v>61</v>
      </c>
      <c r="B68" s="88" t="s">
        <v>53</v>
      </c>
      <c r="C68" s="89" t="s">
        <v>164</v>
      </c>
      <c r="D68" s="89" t="s">
        <v>164</v>
      </c>
      <c r="E68" s="67" t="s">
        <v>14</v>
      </c>
      <c r="F68" s="36" t="s">
        <v>166</v>
      </c>
      <c r="G68" s="36" t="s">
        <v>167</v>
      </c>
      <c r="H68" s="54">
        <v>90300</v>
      </c>
      <c r="I68" s="32">
        <f t="shared" si="2"/>
        <v>2591.61</v>
      </c>
      <c r="J68" s="32">
        <f t="shared" si="3"/>
        <v>2745.12</v>
      </c>
      <c r="K68" s="32">
        <f t="shared" si="0"/>
        <v>84963.27</v>
      </c>
      <c r="L68" s="32">
        <f t="shared" si="1"/>
        <v>9823.7547916666663</v>
      </c>
      <c r="M68" s="54">
        <v>16376.02</v>
      </c>
      <c r="N68" s="68">
        <f t="shared" si="4"/>
        <v>73923.98</v>
      </c>
    </row>
    <row r="69" spans="1:14" s="40" customFormat="1" ht="24.75" customHeight="1" x14ac:dyDescent="0.25">
      <c r="A69" s="35">
        <v>62</v>
      </c>
      <c r="B69" s="88" t="s">
        <v>54</v>
      </c>
      <c r="C69" s="89" t="s">
        <v>164</v>
      </c>
      <c r="D69" s="89" t="s">
        <v>164</v>
      </c>
      <c r="E69" s="67" t="s">
        <v>14</v>
      </c>
      <c r="F69" s="36" t="s">
        <v>166</v>
      </c>
      <c r="G69" s="36" t="s">
        <v>167</v>
      </c>
      <c r="H69" s="54">
        <v>41280</v>
      </c>
      <c r="I69" s="32">
        <f t="shared" si="2"/>
        <v>1184.7360000000001</v>
      </c>
      <c r="J69" s="32">
        <f t="shared" si="3"/>
        <v>1254.912</v>
      </c>
      <c r="K69" s="32">
        <f t="shared" si="0"/>
        <v>38840.351999999999</v>
      </c>
      <c r="L69" s="32">
        <f t="shared" si="1"/>
        <v>623.30267499999968</v>
      </c>
      <c r="M69" s="54">
        <v>3087.95</v>
      </c>
      <c r="N69" s="68">
        <f t="shared" si="4"/>
        <v>38192.050000000003</v>
      </c>
    </row>
    <row r="70" spans="1:14" s="40" customFormat="1" ht="24.75" customHeight="1" x14ac:dyDescent="0.25">
      <c r="A70" s="35">
        <v>63</v>
      </c>
      <c r="B70" s="88" t="s">
        <v>55</v>
      </c>
      <c r="C70" s="89" t="s">
        <v>164</v>
      </c>
      <c r="D70" s="89" t="s">
        <v>164</v>
      </c>
      <c r="E70" s="67" t="s">
        <v>14</v>
      </c>
      <c r="F70" s="36" t="s">
        <v>166</v>
      </c>
      <c r="G70" s="36" t="s">
        <v>167</v>
      </c>
      <c r="H70" s="54">
        <v>87290</v>
      </c>
      <c r="I70" s="32">
        <f t="shared" si="2"/>
        <v>2505.223</v>
      </c>
      <c r="J70" s="32">
        <f t="shared" si="3"/>
        <v>2653.616</v>
      </c>
      <c r="K70" s="32">
        <f t="shared" si="0"/>
        <v>82131.160999999993</v>
      </c>
      <c r="L70" s="32">
        <f t="shared" si="1"/>
        <v>9115.7275416666653</v>
      </c>
      <c r="M70" s="54">
        <v>14299.57</v>
      </c>
      <c r="N70" s="68">
        <f t="shared" si="4"/>
        <v>72990.429999999993</v>
      </c>
    </row>
    <row r="71" spans="1:14" s="40" customFormat="1" ht="24.75" customHeight="1" x14ac:dyDescent="0.25">
      <c r="A71" s="35">
        <v>64</v>
      </c>
      <c r="B71" s="88" t="s">
        <v>56</v>
      </c>
      <c r="C71" s="89" t="s">
        <v>164</v>
      </c>
      <c r="D71" s="89" t="s">
        <v>164</v>
      </c>
      <c r="E71" s="67" t="s">
        <v>13</v>
      </c>
      <c r="F71" s="36" t="s">
        <v>166</v>
      </c>
      <c r="G71" s="36" t="s">
        <v>167</v>
      </c>
      <c r="H71" s="54">
        <v>51600</v>
      </c>
      <c r="I71" s="32">
        <f t="shared" si="2"/>
        <v>1480.92</v>
      </c>
      <c r="J71" s="32">
        <f t="shared" si="3"/>
        <v>1568.64</v>
      </c>
      <c r="K71" s="32">
        <f t="shared" si="0"/>
        <v>48550.44</v>
      </c>
      <c r="L71" s="32">
        <f t="shared" si="1"/>
        <v>2079.8158750000002</v>
      </c>
      <c r="M71" s="54">
        <v>5154.38</v>
      </c>
      <c r="N71" s="68">
        <f t="shared" si="4"/>
        <v>46445.62</v>
      </c>
    </row>
    <row r="72" spans="1:14" s="40" customFormat="1" ht="24.75" customHeight="1" x14ac:dyDescent="0.25">
      <c r="A72" s="35">
        <v>65</v>
      </c>
      <c r="B72" s="88" t="s">
        <v>57</v>
      </c>
      <c r="C72" s="89" t="s">
        <v>164</v>
      </c>
      <c r="D72" s="89" t="s">
        <v>164</v>
      </c>
      <c r="E72" s="67" t="s">
        <v>14</v>
      </c>
      <c r="F72" s="36" t="s">
        <v>166</v>
      </c>
      <c r="G72" s="36" t="s">
        <v>167</v>
      </c>
      <c r="H72" s="54">
        <v>59340</v>
      </c>
      <c r="I72" s="32">
        <f t="shared" si="2"/>
        <v>1703.058</v>
      </c>
      <c r="J72" s="32">
        <f t="shared" si="3"/>
        <v>1803.9359999999999</v>
      </c>
      <c r="K72" s="32">
        <f t="shared" ref="K72:K135" si="5">H72-(H72*TSS)</f>
        <v>55833.006000000001</v>
      </c>
      <c r="L72" s="32">
        <f t="shared" ref="L72:L135" si="6">IF((K72*12)&lt;=SMAX,0,IF(AND((K72*12)&gt;=SMIN2,(K72*12)&lt;=SMAXN2),(((K72*12)-SMIN2)*PORCN1)/12,IF(AND((K72*12)&gt;=SMIN3,(K72*12)&lt;=SMAXN3),(((((K72*12)-SMIN3)*PORCN2)+VAFN3)/12),(((((K72*12)-SMAXN4)*PORCN3)+VAFN4)/12))))</f>
        <v>3362.4510333333342</v>
      </c>
      <c r="M72" s="54">
        <v>6894.45</v>
      </c>
      <c r="N72" s="68">
        <f t="shared" si="4"/>
        <v>52445.55</v>
      </c>
    </row>
    <row r="73" spans="1:14" s="40" customFormat="1" ht="24.75" customHeight="1" x14ac:dyDescent="0.25">
      <c r="A73" s="35">
        <v>66</v>
      </c>
      <c r="B73" s="88" t="s">
        <v>286</v>
      </c>
      <c r="C73" s="89" t="s">
        <v>164</v>
      </c>
      <c r="D73" s="89" t="s">
        <v>164</v>
      </c>
      <c r="E73" s="67" t="s">
        <v>14</v>
      </c>
      <c r="F73" s="36" t="s">
        <v>166</v>
      </c>
      <c r="G73" s="36" t="s">
        <v>167</v>
      </c>
      <c r="H73" s="54">
        <v>36120</v>
      </c>
      <c r="I73" s="32">
        <f t="shared" ref="I73:I136" si="7">2.87%*H73</f>
        <v>1036.644</v>
      </c>
      <c r="J73" s="32">
        <f t="shared" ref="J73:J136" si="8">3.04%*H73</f>
        <v>1098.048</v>
      </c>
      <c r="K73" s="32">
        <f t="shared" si="5"/>
        <v>33985.307999999997</v>
      </c>
      <c r="L73" s="32">
        <f t="shared" si="6"/>
        <v>0</v>
      </c>
      <c r="M73" s="54">
        <v>28298.69</v>
      </c>
      <c r="N73" s="68">
        <f t="shared" ref="N73:N136" si="9">H73-M73</f>
        <v>7821.3100000000013</v>
      </c>
    </row>
    <row r="74" spans="1:14" s="40" customFormat="1" ht="24.75" customHeight="1" x14ac:dyDescent="0.25">
      <c r="A74" s="35">
        <v>67</v>
      </c>
      <c r="B74" s="88" t="s">
        <v>58</v>
      </c>
      <c r="C74" s="89" t="s">
        <v>164</v>
      </c>
      <c r="D74" s="89" t="s">
        <v>164</v>
      </c>
      <c r="E74" s="67" t="s">
        <v>14</v>
      </c>
      <c r="F74" s="36" t="s">
        <v>166</v>
      </c>
      <c r="G74" s="36" t="s">
        <v>167</v>
      </c>
      <c r="H74" s="54">
        <v>12900</v>
      </c>
      <c r="I74" s="32">
        <f t="shared" si="7"/>
        <v>370.23</v>
      </c>
      <c r="J74" s="32">
        <f t="shared" si="8"/>
        <v>392.16</v>
      </c>
      <c r="K74" s="32">
        <f t="shared" si="5"/>
        <v>12137.61</v>
      </c>
      <c r="L74" s="32">
        <f t="shared" si="6"/>
        <v>0</v>
      </c>
      <c r="M74" s="54">
        <v>787.39</v>
      </c>
      <c r="N74" s="68">
        <f t="shared" si="9"/>
        <v>12112.61</v>
      </c>
    </row>
    <row r="75" spans="1:14" s="40" customFormat="1" ht="24.75" customHeight="1" x14ac:dyDescent="0.25">
      <c r="A75" s="35">
        <v>68</v>
      </c>
      <c r="B75" s="88" t="s">
        <v>993</v>
      </c>
      <c r="C75" s="89" t="s">
        <v>164</v>
      </c>
      <c r="D75" s="89" t="s">
        <v>164</v>
      </c>
      <c r="E75" s="67" t="s">
        <v>13</v>
      </c>
      <c r="F75" s="36" t="s">
        <v>166</v>
      </c>
      <c r="G75" s="36" t="s">
        <v>167</v>
      </c>
      <c r="H75" s="54">
        <v>84280</v>
      </c>
      <c r="I75" s="32">
        <f t="shared" si="7"/>
        <v>2418.8359999999998</v>
      </c>
      <c r="J75" s="32">
        <f t="shared" si="8"/>
        <v>2562.1120000000001</v>
      </c>
      <c r="K75" s="32">
        <f t="shared" si="5"/>
        <v>79299.051999999996</v>
      </c>
      <c r="L75" s="32">
        <f t="shared" si="6"/>
        <v>8407.7002916666661</v>
      </c>
      <c r="M75" s="54">
        <v>13413.65</v>
      </c>
      <c r="N75" s="68">
        <f t="shared" si="9"/>
        <v>70866.350000000006</v>
      </c>
    </row>
    <row r="76" spans="1:14" s="40" customFormat="1" ht="24.75" customHeight="1" x14ac:dyDescent="0.25">
      <c r="A76" s="35">
        <v>69</v>
      </c>
      <c r="B76" s="88" t="s">
        <v>287</v>
      </c>
      <c r="C76" s="89" t="s">
        <v>164</v>
      </c>
      <c r="D76" s="89" t="s">
        <v>164</v>
      </c>
      <c r="E76" s="67" t="s">
        <v>14</v>
      </c>
      <c r="F76" s="36" t="s">
        <v>166</v>
      </c>
      <c r="G76" s="36" t="s">
        <v>167</v>
      </c>
      <c r="H76" s="54">
        <v>15480</v>
      </c>
      <c r="I76" s="32">
        <f t="shared" si="7"/>
        <v>444.27600000000001</v>
      </c>
      <c r="J76" s="32">
        <f t="shared" si="8"/>
        <v>470.59199999999998</v>
      </c>
      <c r="K76" s="32">
        <f t="shared" si="5"/>
        <v>14565.132</v>
      </c>
      <c r="L76" s="32">
        <f t="shared" si="6"/>
        <v>0</v>
      </c>
      <c r="M76" s="54">
        <v>939.87</v>
      </c>
      <c r="N76" s="68">
        <f t="shared" si="9"/>
        <v>14540.13</v>
      </c>
    </row>
    <row r="77" spans="1:14" s="40" customFormat="1" ht="24.75" customHeight="1" x14ac:dyDescent="0.25">
      <c r="A77" s="35">
        <v>70</v>
      </c>
      <c r="B77" s="88" t="s">
        <v>59</v>
      </c>
      <c r="C77" s="89" t="s">
        <v>164</v>
      </c>
      <c r="D77" s="89" t="s">
        <v>164</v>
      </c>
      <c r="E77" s="67" t="s">
        <v>13</v>
      </c>
      <c r="F77" s="36" t="s">
        <v>166</v>
      </c>
      <c r="G77" s="36" t="s">
        <v>167</v>
      </c>
      <c r="H77" s="54">
        <v>13760</v>
      </c>
      <c r="I77" s="32">
        <f t="shared" si="7"/>
        <v>394.91199999999998</v>
      </c>
      <c r="J77" s="32">
        <f t="shared" si="8"/>
        <v>418.30399999999997</v>
      </c>
      <c r="K77" s="32">
        <f t="shared" si="5"/>
        <v>12946.784</v>
      </c>
      <c r="L77" s="32">
        <f t="shared" si="6"/>
        <v>0</v>
      </c>
      <c r="M77" s="54">
        <v>838.21</v>
      </c>
      <c r="N77" s="68">
        <f t="shared" si="9"/>
        <v>12921.79</v>
      </c>
    </row>
    <row r="78" spans="1:14" s="40" customFormat="1" ht="24.75" customHeight="1" x14ac:dyDescent="0.25">
      <c r="A78" s="35">
        <v>71</v>
      </c>
      <c r="B78" s="88" t="s">
        <v>288</v>
      </c>
      <c r="C78" s="89" t="s">
        <v>164</v>
      </c>
      <c r="D78" s="89" t="s">
        <v>164</v>
      </c>
      <c r="E78" s="67" t="s">
        <v>13</v>
      </c>
      <c r="F78" s="36" t="s">
        <v>166</v>
      </c>
      <c r="G78" s="36" t="s">
        <v>167</v>
      </c>
      <c r="H78" s="54">
        <v>23220</v>
      </c>
      <c r="I78" s="32">
        <f t="shared" si="7"/>
        <v>666.41399999999999</v>
      </c>
      <c r="J78" s="32">
        <f t="shared" si="8"/>
        <v>705.88800000000003</v>
      </c>
      <c r="K78" s="32">
        <f t="shared" si="5"/>
        <v>21847.698</v>
      </c>
      <c r="L78" s="32">
        <f t="shared" si="6"/>
        <v>0</v>
      </c>
      <c r="M78" s="54">
        <v>6304.24</v>
      </c>
      <c r="N78" s="68">
        <f t="shared" si="9"/>
        <v>16915.760000000002</v>
      </c>
    </row>
    <row r="79" spans="1:14" s="40" customFormat="1" ht="24.75" customHeight="1" x14ac:dyDescent="0.25">
      <c r="A79" s="35">
        <v>72</v>
      </c>
      <c r="B79" s="88" t="s">
        <v>60</v>
      </c>
      <c r="C79" s="89" t="s">
        <v>164</v>
      </c>
      <c r="D79" s="89" t="s">
        <v>164</v>
      </c>
      <c r="E79" s="67" t="s">
        <v>14</v>
      </c>
      <c r="F79" s="36" t="s">
        <v>166</v>
      </c>
      <c r="G79" s="36" t="s">
        <v>167</v>
      </c>
      <c r="H79" s="54">
        <v>30960</v>
      </c>
      <c r="I79" s="32">
        <f t="shared" si="7"/>
        <v>888.55200000000002</v>
      </c>
      <c r="J79" s="32">
        <f t="shared" si="8"/>
        <v>941.18399999999997</v>
      </c>
      <c r="K79" s="32">
        <f t="shared" si="5"/>
        <v>29130.263999999999</v>
      </c>
      <c r="L79" s="32">
        <f t="shared" si="6"/>
        <v>0</v>
      </c>
      <c r="M79" s="54">
        <v>3442.12</v>
      </c>
      <c r="N79" s="68">
        <f t="shared" si="9"/>
        <v>27517.88</v>
      </c>
    </row>
    <row r="80" spans="1:14" s="40" customFormat="1" ht="24.75" customHeight="1" x14ac:dyDescent="0.25">
      <c r="A80" s="35">
        <v>73</v>
      </c>
      <c r="B80" s="88" t="s">
        <v>289</v>
      </c>
      <c r="C80" s="89" t="s">
        <v>164</v>
      </c>
      <c r="D80" s="89" t="s">
        <v>164</v>
      </c>
      <c r="E80" s="67" t="s">
        <v>13</v>
      </c>
      <c r="F80" s="36" t="s">
        <v>166</v>
      </c>
      <c r="G80" s="36" t="s">
        <v>167</v>
      </c>
      <c r="H80" s="54">
        <v>20640</v>
      </c>
      <c r="I80" s="32">
        <f t="shared" si="7"/>
        <v>592.36800000000005</v>
      </c>
      <c r="J80" s="32">
        <f t="shared" si="8"/>
        <v>627.45600000000002</v>
      </c>
      <c r="K80" s="32">
        <f t="shared" si="5"/>
        <v>19420.175999999999</v>
      </c>
      <c r="L80" s="32">
        <f t="shared" si="6"/>
        <v>0</v>
      </c>
      <c r="M80" s="54">
        <v>1244.83</v>
      </c>
      <c r="N80" s="68">
        <f t="shared" si="9"/>
        <v>19395.169999999998</v>
      </c>
    </row>
    <row r="81" spans="1:14" s="40" customFormat="1" ht="24.75" customHeight="1" x14ac:dyDescent="0.25">
      <c r="A81" s="35">
        <v>74</v>
      </c>
      <c r="B81" s="88" t="s">
        <v>61</v>
      </c>
      <c r="C81" s="89" t="s">
        <v>164</v>
      </c>
      <c r="D81" s="89" t="s">
        <v>164</v>
      </c>
      <c r="E81" s="67" t="s">
        <v>13</v>
      </c>
      <c r="F81" s="36" t="s">
        <v>166</v>
      </c>
      <c r="G81" s="36" t="s">
        <v>167</v>
      </c>
      <c r="H81" s="54">
        <v>77400</v>
      </c>
      <c r="I81" s="32">
        <f t="shared" si="7"/>
        <v>2221.38</v>
      </c>
      <c r="J81" s="32">
        <f t="shared" si="8"/>
        <v>2352.96</v>
      </c>
      <c r="K81" s="32">
        <f t="shared" si="5"/>
        <v>72825.66</v>
      </c>
      <c r="L81" s="32">
        <f t="shared" si="6"/>
        <v>6789.352291666667</v>
      </c>
      <c r="M81" s="54">
        <v>11388.69</v>
      </c>
      <c r="N81" s="68">
        <f t="shared" si="9"/>
        <v>66011.31</v>
      </c>
    </row>
    <row r="82" spans="1:14" s="40" customFormat="1" ht="24.75" customHeight="1" x14ac:dyDescent="0.25">
      <c r="A82" s="35">
        <v>75</v>
      </c>
      <c r="B82" s="88" t="s">
        <v>62</v>
      </c>
      <c r="C82" s="89" t="s">
        <v>164</v>
      </c>
      <c r="D82" s="89" t="s">
        <v>164</v>
      </c>
      <c r="E82" s="67" t="s">
        <v>14</v>
      </c>
      <c r="F82" s="36" t="s">
        <v>166</v>
      </c>
      <c r="G82" s="36" t="s">
        <v>167</v>
      </c>
      <c r="H82" s="54">
        <v>30960</v>
      </c>
      <c r="I82" s="32">
        <f t="shared" si="7"/>
        <v>888.55200000000002</v>
      </c>
      <c r="J82" s="32">
        <f t="shared" si="8"/>
        <v>941.18399999999997</v>
      </c>
      <c r="K82" s="32">
        <f t="shared" si="5"/>
        <v>29130.263999999999</v>
      </c>
      <c r="L82" s="32">
        <f t="shared" si="6"/>
        <v>0</v>
      </c>
      <c r="M82" s="54">
        <v>1854.73</v>
      </c>
      <c r="N82" s="68">
        <f t="shared" si="9"/>
        <v>29105.27</v>
      </c>
    </row>
    <row r="83" spans="1:14" s="40" customFormat="1" ht="24.75" customHeight="1" x14ac:dyDescent="0.25">
      <c r="A83" s="35">
        <v>76</v>
      </c>
      <c r="B83" s="88" t="s">
        <v>994</v>
      </c>
      <c r="C83" s="89" t="s">
        <v>164</v>
      </c>
      <c r="D83" s="89" t="s">
        <v>164</v>
      </c>
      <c r="E83" s="67" t="s">
        <v>14</v>
      </c>
      <c r="F83" s="36" t="s">
        <v>166</v>
      </c>
      <c r="G83" s="36" t="s">
        <v>167</v>
      </c>
      <c r="H83" s="54">
        <v>20640</v>
      </c>
      <c r="I83" s="32">
        <f t="shared" si="7"/>
        <v>592.36800000000005</v>
      </c>
      <c r="J83" s="32">
        <f t="shared" si="8"/>
        <v>627.45600000000002</v>
      </c>
      <c r="K83" s="32">
        <f t="shared" si="5"/>
        <v>19420.175999999999</v>
      </c>
      <c r="L83" s="32">
        <f t="shared" si="6"/>
        <v>0</v>
      </c>
      <c r="M83" s="54">
        <v>1244.83</v>
      </c>
      <c r="N83" s="68">
        <f t="shared" si="9"/>
        <v>19395.169999999998</v>
      </c>
    </row>
    <row r="84" spans="1:14" s="40" customFormat="1" ht="24.75" customHeight="1" x14ac:dyDescent="0.25">
      <c r="A84" s="35">
        <v>77</v>
      </c>
      <c r="B84" s="88" t="s">
        <v>995</v>
      </c>
      <c r="C84" s="89" t="s">
        <v>164</v>
      </c>
      <c r="D84" s="89" t="s">
        <v>164</v>
      </c>
      <c r="E84" s="67" t="s">
        <v>13</v>
      </c>
      <c r="F84" s="36" t="s">
        <v>166</v>
      </c>
      <c r="G84" s="36" t="s">
        <v>167</v>
      </c>
      <c r="H84" s="54">
        <v>20640</v>
      </c>
      <c r="I84" s="32">
        <f t="shared" si="7"/>
        <v>592.36800000000005</v>
      </c>
      <c r="J84" s="32">
        <f t="shared" si="8"/>
        <v>627.45600000000002</v>
      </c>
      <c r="K84" s="32">
        <f t="shared" si="5"/>
        <v>19420.175999999999</v>
      </c>
      <c r="L84" s="32">
        <f t="shared" si="6"/>
        <v>0</v>
      </c>
      <c r="M84" s="54">
        <v>1244.83</v>
      </c>
      <c r="N84" s="68">
        <f t="shared" si="9"/>
        <v>19395.169999999998</v>
      </c>
    </row>
    <row r="85" spans="1:14" s="40" customFormat="1" ht="24.75" customHeight="1" x14ac:dyDescent="0.25">
      <c r="A85" s="35">
        <v>78</v>
      </c>
      <c r="B85" s="88" t="s">
        <v>63</v>
      </c>
      <c r="C85" s="89" t="s">
        <v>164</v>
      </c>
      <c r="D85" s="89" t="s">
        <v>164</v>
      </c>
      <c r="E85" s="67" t="s">
        <v>14</v>
      </c>
      <c r="F85" s="36" t="s">
        <v>166</v>
      </c>
      <c r="G85" s="36" t="s">
        <v>167</v>
      </c>
      <c r="H85" s="54">
        <v>53750</v>
      </c>
      <c r="I85" s="32">
        <f t="shared" si="7"/>
        <v>1542.625</v>
      </c>
      <c r="J85" s="32">
        <f t="shared" si="8"/>
        <v>1634</v>
      </c>
      <c r="K85" s="32">
        <f t="shared" si="5"/>
        <v>50573.375</v>
      </c>
      <c r="L85" s="32">
        <f t="shared" si="6"/>
        <v>2383.2561249999999</v>
      </c>
      <c r="M85" s="54">
        <v>5584.89</v>
      </c>
      <c r="N85" s="68">
        <f t="shared" si="9"/>
        <v>48165.11</v>
      </c>
    </row>
    <row r="86" spans="1:14" s="40" customFormat="1" ht="24.75" customHeight="1" x14ac:dyDescent="0.25">
      <c r="A86" s="35">
        <v>79</v>
      </c>
      <c r="B86" s="88" t="s">
        <v>996</v>
      </c>
      <c r="C86" s="89" t="s">
        <v>164</v>
      </c>
      <c r="D86" s="89" t="s">
        <v>164</v>
      </c>
      <c r="E86" s="67" t="s">
        <v>14</v>
      </c>
      <c r="F86" s="36" t="s">
        <v>166</v>
      </c>
      <c r="G86" s="36" t="s">
        <v>167</v>
      </c>
      <c r="H86" s="54">
        <v>87720</v>
      </c>
      <c r="I86" s="32">
        <f t="shared" si="7"/>
        <v>2517.5639999999999</v>
      </c>
      <c r="J86" s="32">
        <f t="shared" si="8"/>
        <v>2666.6880000000001</v>
      </c>
      <c r="K86" s="32">
        <f t="shared" si="5"/>
        <v>82535.747999999992</v>
      </c>
      <c r="L86" s="32">
        <f t="shared" si="6"/>
        <v>9216.8742916666652</v>
      </c>
      <c r="M86" s="54">
        <v>14426.13</v>
      </c>
      <c r="N86" s="68">
        <f t="shared" si="9"/>
        <v>73293.87</v>
      </c>
    </row>
    <row r="87" spans="1:14" s="40" customFormat="1" ht="24.75" customHeight="1" x14ac:dyDescent="0.25">
      <c r="A87" s="35">
        <v>80</v>
      </c>
      <c r="B87" s="88" t="s">
        <v>64</v>
      </c>
      <c r="C87" s="89" t="s">
        <v>164</v>
      </c>
      <c r="D87" s="89" t="s">
        <v>164</v>
      </c>
      <c r="E87" s="67" t="s">
        <v>13</v>
      </c>
      <c r="F87" s="36" t="s">
        <v>166</v>
      </c>
      <c r="G87" s="36" t="s">
        <v>167</v>
      </c>
      <c r="H87" s="54">
        <v>38700</v>
      </c>
      <c r="I87" s="32">
        <f t="shared" si="7"/>
        <v>1110.69</v>
      </c>
      <c r="J87" s="32">
        <f t="shared" si="8"/>
        <v>1176.48</v>
      </c>
      <c r="K87" s="32">
        <f t="shared" si="5"/>
        <v>36412.83</v>
      </c>
      <c r="L87" s="32">
        <f t="shared" si="6"/>
        <v>259.17437500000011</v>
      </c>
      <c r="M87" s="54">
        <v>2571.34</v>
      </c>
      <c r="N87" s="68">
        <f t="shared" si="9"/>
        <v>36128.660000000003</v>
      </c>
    </row>
    <row r="88" spans="1:14" s="40" customFormat="1" ht="24.75" customHeight="1" x14ac:dyDescent="0.25">
      <c r="A88" s="35">
        <v>81</v>
      </c>
      <c r="B88" s="88" t="s">
        <v>290</v>
      </c>
      <c r="C88" s="89" t="s">
        <v>164</v>
      </c>
      <c r="D88" s="89" t="s">
        <v>164</v>
      </c>
      <c r="E88" s="67" t="s">
        <v>14</v>
      </c>
      <c r="F88" s="36" t="s">
        <v>166</v>
      </c>
      <c r="G88" s="36" t="s">
        <v>167</v>
      </c>
      <c r="H88" s="54">
        <v>27520</v>
      </c>
      <c r="I88" s="32">
        <f t="shared" si="7"/>
        <v>789.82399999999996</v>
      </c>
      <c r="J88" s="32">
        <f t="shared" si="8"/>
        <v>836.60799999999995</v>
      </c>
      <c r="K88" s="32">
        <f t="shared" si="5"/>
        <v>25893.567999999999</v>
      </c>
      <c r="L88" s="32">
        <f t="shared" si="6"/>
        <v>0</v>
      </c>
      <c r="M88" s="54">
        <v>1651.43</v>
      </c>
      <c r="N88" s="68">
        <f t="shared" si="9"/>
        <v>25868.57</v>
      </c>
    </row>
    <row r="89" spans="1:14" s="40" customFormat="1" ht="24.75" customHeight="1" x14ac:dyDescent="0.25">
      <c r="A89" s="35">
        <v>82</v>
      </c>
      <c r="B89" s="88" t="s">
        <v>291</v>
      </c>
      <c r="C89" s="89" t="s">
        <v>164</v>
      </c>
      <c r="D89" s="89" t="s">
        <v>164</v>
      </c>
      <c r="E89" s="67" t="s">
        <v>14</v>
      </c>
      <c r="F89" s="36" t="s">
        <v>166</v>
      </c>
      <c r="G89" s="36" t="s">
        <v>167</v>
      </c>
      <c r="H89" s="54">
        <v>12900</v>
      </c>
      <c r="I89" s="32">
        <f t="shared" si="7"/>
        <v>370.23</v>
      </c>
      <c r="J89" s="32">
        <f t="shared" si="8"/>
        <v>392.16</v>
      </c>
      <c r="K89" s="32">
        <f t="shared" si="5"/>
        <v>12137.61</v>
      </c>
      <c r="L89" s="32">
        <f t="shared" si="6"/>
        <v>0</v>
      </c>
      <c r="M89" s="54">
        <v>787.39</v>
      </c>
      <c r="N89" s="68">
        <f t="shared" si="9"/>
        <v>12112.61</v>
      </c>
    </row>
    <row r="90" spans="1:14" s="40" customFormat="1" ht="24.75" customHeight="1" x14ac:dyDescent="0.25">
      <c r="A90" s="35">
        <v>83</v>
      </c>
      <c r="B90" s="88" t="s">
        <v>65</v>
      </c>
      <c r="C90" s="89" t="s">
        <v>164</v>
      </c>
      <c r="D90" s="89" t="s">
        <v>164</v>
      </c>
      <c r="E90" s="67" t="s">
        <v>13</v>
      </c>
      <c r="F90" s="36" t="s">
        <v>166</v>
      </c>
      <c r="G90" s="36" t="s">
        <v>167</v>
      </c>
      <c r="H90" s="54">
        <v>25800</v>
      </c>
      <c r="I90" s="32">
        <f t="shared" si="7"/>
        <v>740.46</v>
      </c>
      <c r="J90" s="32">
        <f t="shared" si="8"/>
        <v>784.32</v>
      </c>
      <c r="K90" s="32">
        <f t="shared" si="5"/>
        <v>24275.22</v>
      </c>
      <c r="L90" s="32">
        <f t="shared" si="6"/>
        <v>0</v>
      </c>
      <c r="M90" s="54">
        <v>1549.78</v>
      </c>
      <c r="N90" s="68">
        <f t="shared" si="9"/>
        <v>24250.22</v>
      </c>
    </row>
    <row r="91" spans="1:14" s="40" customFormat="1" ht="24.75" customHeight="1" x14ac:dyDescent="0.25">
      <c r="A91" s="35">
        <v>84</v>
      </c>
      <c r="B91" s="88" t="s">
        <v>66</v>
      </c>
      <c r="C91" s="89" t="s">
        <v>164</v>
      </c>
      <c r="D91" s="89" t="s">
        <v>164</v>
      </c>
      <c r="E91" s="67" t="s">
        <v>13</v>
      </c>
      <c r="F91" s="36" t="s">
        <v>166</v>
      </c>
      <c r="G91" s="36" t="s">
        <v>167</v>
      </c>
      <c r="H91" s="54">
        <v>38700</v>
      </c>
      <c r="I91" s="32">
        <f t="shared" si="7"/>
        <v>1110.69</v>
      </c>
      <c r="J91" s="32">
        <f t="shared" si="8"/>
        <v>1176.48</v>
      </c>
      <c r="K91" s="32">
        <f t="shared" si="5"/>
        <v>36412.83</v>
      </c>
      <c r="L91" s="32">
        <f t="shared" si="6"/>
        <v>259.17437500000011</v>
      </c>
      <c r="M91" s="54">
        <v>2571.34</v>
      </c>
      <c r="N91" s="68">
        <f t="shared" si="9"/>
        <v>36128.660000000003</v>
      </c>
    </row>
    <row r="92" spans="1:14" s="40" customFormat="1" ht="24.75" customHeight="1" x14ac:dyDescent="0.25">
      <c r="A92" s="35">
        <v>85</v>
      </c>
      <c r="B92" s="88" t="s">
        <v>958</v>
      </c>
      <c r="C92" s="89" t="s">
        <v>164</v>
      </c>
      <c r="D92" s="89" t="s">
        <v>164</v>
      </c>
      <c r="E92" s="67" t="s">
        <v>13</v>
      </c>
      <c r="F92" s="36" t="s">
        <v>166</v>
      </c>
      <c r="G92" s="36" t="s">
        <v>167</v>
      </c>
      <c r="H92" s="54">
        <v>38700</v>
      </c>
      <c r="I92" s="32">
        <f t="shared" si="7"/>
        <v>1110.69</v>
      </c>
      <c r="J92" s="32">
        <f t="shared" si="8"/>
        <v>1176.48</v>
      </c>
      <c r="K92" s="32">
        <f t="shared" si="5"/>
        <v>36412.83</v>
      </c>
      <c r="L92" s="32">
        <f t="shared" si="6"/>
        <v>259.17437500000011</v>
      </c>
      <c r="M92" s="54">
        <v>2312.17</v>
      </c>
      <c r="N92" s="68">
        <f t="shared" si="9"/>
        <v>36387.83</v>
      </c>
    </row>
    <row r="93" spans="1:14" s="40" customFormat="1" ht="24.75" customHeight="1" x14ac:dyDescent="0.25">
      <c r="A93" s="35">
        <v>86</v>
      </c>
      <c r="B93" s="88" t="s">
        <v>67</v>
      </c>
      <c r="C93" s="89" t="s">
        <v>164</v>
      </c>
      <c r="D93" s="89" t="s">
        <v>164</v>
      </c>
      <c r="E93" s="67" t="s">
        <v>13</v>
      </c>
      <c r="F93" s="36" t="s">
        <v>166</v>
      </c>
      <c r="G93" s="36" t="s">
        <v>167</v>
      </c>
      <c r="H93" s="54">
        <v>38700</v>
      </c>
      <c r="I93" s="32">
        <f t="shared" si="7"/>
        <v>1110.69</v>
      </c>
      <c r="J93" s="32">
        <f t="shared" si="8"/>
        <v>1176.48</v>
      </c>
      <c r="K93" s="32">
        <f t="shared" si="5"/>
        <v>36412.83</v>
      </c>
      <c r="L93" s="32">
        <f t="shared" si="6"/>
        <v>259.17437500000011</v>
      </c>
      <c r="M93" s="54">
        <v>2571.34</v>
      </c>
      <c r="N93" s="68">
        <f t="shared" si="9"/>
        <v>36128.660000000003</v>
      </c>
    </row>
    <row r="94" spans="1:14" s="40" customFormat="1" ht="24.75" customHeight="1" x14ac:dyDescent="0.25">
      <c r="A94" s="35">
        <v>87</v>
      </c>
      <c r="B94" s="88" t="s">
        <v>68</v>
      </c>
      <c r="C94" s="89" t="s">
        <v>164</v>
      </c>
      <c r="D94" s="89" t="s">
        <v>164</v>
      </c>
      <c r="E94" s="67" t="s">
        <v>13</v>
      </c>
      <c r="F94" s="36" t="s">
        <v>166</v>
      </c>
      <c r="G94" s="36" t="s">
        <v>167</v>
      </c>
      <c r="H94" s="54">
        <v>44720</v>
      </c>
      <c r="I94" s="32">
        <f t="shared" si="7"/>
        <v>1283.4639999999999</v>
      </c>
      <c r="J94" s="32">
        <f t="shared" si="8"/>
        <v>1359.4880000000001</v>
      </c>
      <c r="K94" s="32">
        <f t="shared" si="5"/>
        <v>42077.048000000003</v>
      </c>
      <c r="L94" s="32">
        <f t="shared" si="6"/>
        <v>1108.8070749999999</v>
      </c>
      <c r="M94" s="54">
        <v>3776.76</v>
      </c>
      <c r="N94" s="68">
        <f t="shared" si="9"/>
        <v>40943.24</v>
      </c>
    </row>
    <row r="95" spans="1:14" s="40" customFormat="1" ht="24.75" customHeight="1" x14ac:dyDescent="0.25">
      <c r="A95" s="35">
        <v>88</v>
      </c>
      <c r="B95" s="88" t="s">
        <v>69</v>
      </c>
      <c r="C95" s="89" t="s">
        <v>164</v>
      </c>
      <c r="D95" s="89" t="s">
        <v>164</v>
      </c>
      <c r="E95" s="67" t="s">
        <v>13</v>
      </c>
      <c r="F95" s="36" t="s">
        <v>166</v>
      </c>
      <c r="G95" s="36" t="s">
        <v>167</v>
      </c>
      <c r="H95" s="54">
        <v>12900</v>
      </c>
      <c r="I95" s="32">
        <f t="shared" si="7"/>
        <v>370.23</v>
      </c>
      <c r="J95" s="32">
        <f t="shared" si="8"/>
        <v>392.16</v>
      </c>
      <c r="K95" s="32">
        <f t="shared" si="5"/>
        <v>12137.61</v>
      </c>
      <c r="L95" s="32">
        <f t="shared" si="6"/>
        <v>0</v>
      </c>
      <c r="M95" s="54">
        <v>787.39</v>
      </c>
      <c r="N95" s="68">
        <f t="shared" si="9"/>
        <v>12112.61</v>
      </c>
    </row>
    <row r="96" spans="1:14" s="40" customFormat="1" ht="24.75" customHeight="1" x14ac:dyDescent="0.25">
      <c r="A96" s="35">
        <v>89</v>
      </c>
      <c r="B96" s="88" t="s">
        <v>997</v>
      </c>
      <c r="C96" s="89" t="s">
        <v>164</v>
      </c>
      <c r="D96" s="89" t="s">
        <v>164</v>
      </c>
      <c r="E96" s="67" t="s">
        <v>13</v>
      </c>
      <c r="F96" s="36" t="s">
        <v>166</v>
      </c>
      <c r="G96" s="36" t="s">
        <v>167</v>
      </c>
      <c r="H96" s="54">
        <v>90300</v>
      </c>
      <c r="I96" s="32">
        <f t="shared" si="7"/>
        <v>2591.61</v>
      </c>
      <c r="J96" s="32">
        <f t="shared" si="8"/>
        <v>2745.12</v>
      </c>
      <c r="K96" s="32">
        <f t="shared" si="5"/>
        <v>84963.27</v>
      </c>
      <c r="L96" s="32">
        <f t="shared" si="6"/>
        <v>9823.7547916666663</v>
      </c>
      <c r="M96" s="54">
        <v>27425.06</v>
      </c>
      <c r="N96" s="68">
        <f t="shared" si="9"/>
        <v>62874.94</v>
      </c>
    </row>
    <row r="97" spans="1:14" s="40" customFormat="1" ht="24.75" customHeight="1" x14ac:dyDescent="0.25">
      <c r="A97" s="35">
        <v>90</v>
      </c>
      <c r="B97" s="88" t="s">
        <v>70</v>
      </c>
      <c r="C97" s="89" t="s">
        <v>164</v>
      </c>
      <c r="D97" s="89" t="s">
        <v>164</v>
      </c>
      <c r="E97" s="67" t="s">
        <v>13</v>
      </c>
      <c r="F97" s="36" t="s">
        <v>166</v>
      </c>
      <c r="G97" s="36" t="s">
        <v>167</v>
      </c>
      <c r="H97" s="54">
        <v>103200</v>
      </c>
      <c r="I97" s="32">
        <f t="shared" si="7"/>
        <v>2961.84</v>
      </c>
      <c r="J97" s="32">
        <f t="shared" si="8"/>
        <v>3137.28</v>
      </c>
      <c r="K97" s="32">
        <f t="shared" si="5"/>
        <v>97100.88</v>
      </c>
      <c r="L97" s="32">
        <f t="shared" si="6"/>
        <v>12858.157291666668</v>
      </c>
      <c r="M97" s="54">
        <v>18982.28</v>
      </c>
      <c r="N97" s="68">
        <f t="shared" si="9"/>
        <v>84217.72</v>
      </c>
    </row>
    <row r="98" spans="1:14" s="40" customFormat="1" ht="24.75" customHeight="1" x14ac:dyDescent="0.25">
      <c r="A98" s="35">
        <v>91</v>
      </c>
      <c r="B98" s="88" t="s">
        <v>71</v>
      </c>
      <c r="C98" s="89" t="s">
        <v>164</v>
      </c>
      <c r="D98" s="89" t="s">
        <v>164</v>
      </c>
      <c r="E98" s="67" t="s">
        <v>13</v>
      </c>
      <c r="F98" s="36" t="s">
        <v>166</v>
      </c>
      <c r="G98" s="36" t="s">
        <v>167</v>
      </c>
      <c r="H98" s="54">
        <v>49020</v>
      </c>
      <c r="I98" s="32">
        <f t="shared" si="7"/>
        <v>1406.874</v>
      </c>
      <c r="J98" s="32">
        <f t="shared" si="8"/>
        <v>1490.2080000000001</v>
      </c>
      <c r="K98" s="32">
        <f t="shared" si="5"/>
        <v>46122.917999999998</v>
      </c>
      <c r="L98" s="32">
        <f t="shared" si="6"/>
        <v>1715.687574999999</v>
      </c>
      <c r="M98" s="54">
        <v>4637.7700000000004</v>
      </c>
      <c r="N98" s="68">
        <f t="shared" si="9"/>
        <v>44382.229999999996</v>
      </c>
    </row>
    <row r="99" spans="1:14" s="40" customFormat="1" ht="24.75" customHeight="1" x14ac:dyDescent="0.25">
      <c r="A99" s="35">
        <v>92</v>
      </c>
      <c r="B99" s="88" t="s">
        <v>292</v>
      </c>
      <c r="C99" s="89" t="s">
        <v>164</v>
      </c>
      <c r="D99" s="89" t="s">
        <v>164</v>
      </c>
      <c r="E99" s="67" t="s">
        <v>13</v>
      </c>
      <c r="F99" s="36" t="s">
        <v>166</v>
      </c>
      <c r="G99" s="36" t="s">
        <v>167</v>
      </c>
      <c r="H99" s="54">
        <v>85140</v>
      </c>
      <c r="I99" s="32">
        <f t="shared" si="7"/>
        <v>2443.518</v>
      </c>
      <c r="J99" s="32">
        <f t="shared" si="8"/>
        <v>2588.2559999999999</v>
      </c>
      <c r="K99" s="32">
        <f t="shared" si="5"/>
        <v>80108.225999999995</v>
      </c>
      <c r="L99" s="32">
        <f t="shared" si="6"/>
        <v>8609.9937916666659</v>
      </c>
      <c r="M99" s="54">
        <v>24846.33</v>
      </c>
      <c r="N99" s="68">
        <f t="shared" si="9"/>
        <v>60293.67</v>
      </c>
    </row>
    <row r="100" spans="1:14" s="40" customFormat="1" ht="24.75" customHeight="1" x14ac:dyDescent="0.25">
      <c r="A100" s="35">
        <v>93</v>
      </c>
      <c r="B100" s="88" t="s">
        <v>72</v>
      </c>
      <c r="C100" s="89" t="s">
        <v>164</v>
      </c>
      <c r="D100" s="89" t="s">
        <v>164</v>
      </c>
      <c r="E100" s="67" t="s">
        <v>14</v>
      </c>
      <c r="F100" s="36" t="s">
        <v>166</v>
      </c>
      <c r="G100" s="36" t="s">
        <v>167</v>
      </c>
      <c r="H100" s="54">
        <v>27950</v>
      </c>
      <c r="I100" s="32">
        <f t="shared" si="7"/>
        <v>802.16499999999996</v>
      </c>
      <c r="J100" s="32">
        <f t="shared" si="8"/>
        <v>849.68</v>
      </c>
      <c r="K100" s="32">
        <f t="shared" si="5"/>
        <v>26298.154999999999</v>
      </c>
      <c r="L100" s="32">
        <f t="shared" si="6"/>
        <v>0</v>
      </c>
      <c r="M100" s="54">
        <v>7457.85</v>
      </c>
      <c r="N100" s="68">
        <f t="shared" si="9"/>
        <v>20492.150000000001</v>
      </c>
    </row>
    <row r="101" spans="1:14" s="40" customFormat="1" ht="24.75" customHeight="1" x14ac:dyDescent="0.25">
      <c r="A101" s="35">
        <v>94</v>
      </c>
      <c r="B101" s="88" t="s">
        <v>73</v>
      </c>
      <c r="C101" s="89" t="s">
        <v>164</v>
      </c>
      <c r="D101" s="89" t="s">
        <v>164</v>
      </c>
      <c r="E101" s="67" t="s">
        <v>14</v>
      </c>
      <c r="F101" s="36" t="s">
        <v>166</v>
      </c>
      <c r="G101" s="36" t="s">
        <v>167</v>
      </c>
      <c r="H101" s="54">
        <v>29240</v>
      </c>
      <c r="I101" s="32">
        <f t="shared" si="7"/>
        <v>839.18799999999999</v>
      </c>
      <c r="J101" s="32">
        <f t="shared" si="8"/>
        <v>888.89599999999996</v>
      </c>
      <c r="K101" s="32">
        <f t="shared" si="5"/>
        <v>27511.916000000001</v>
      </c>
      <c r="L101" s="32">
        <f t="shared" si="6"/>
        <v>0</v>
      </c>
      <c r="M101" s="54">
        <v>1753.09</v>
      </c>
      <c r="N101" s="68">
        <f t="shared" si="9"/>
        <v>27486.91</v>
      </c>
    </row>
    <row r="102" spans="1:14" s="40" customFormat="1" ht="24.75" customHeight="1" x14ac:dyDescent="0.25">
      <c r="A102" s="35">
        <v>95</v>
      </c>
      <c r="B102" s="88" t="s">
        <v>74</v>
      </c>
      <c r="C102" s="89" t="s">
        <v>164</v>
      </c>
      <c r="D102" s="89" t="s">
        <v>164</v>
      </c>
      <c r="E102" s="67" t="s">
        <v>13</v>
      </c>
      <c r="F102" s="36" t="s">
        <v>166</v>
      </c>
      <c r="G102" s="36" t="s">
        <v>167</v>
      </c>
      <c r="H102" s="54">
        <v>59340</v>
      </c>
      <c r="I102" s="32">
        <f t="shared" si="7"/>
        <v>1703.058</v>
      </c>
      <c r="J102" s="32">
        <f t="shared" si="8"/>
        <v>1803.9359999999999</v>
      </c>
      <c r="K102" s="32">
        <f t="shared" si="5"/>
        <v>55833.006000000001</v>
      </c>
      <c r="L102" s="32">
        <f t="shared" si="6"/>
        <v>3362.4510333333342</v>
      </c>
      <c r="M102" s="54">
        <v>6894.45</v>
      </c>
      <c r="N102" s="68">
        <f t="shared" si="9"/>
        <v>52445.55</v>
      </c>
    </row>
    <row r="103" spans="1:14" s="40" customFormat="1" ht="24.75" customHeight="1" x14ac:dyDescent="0.25">
      <c r="A103" s="35">
        <v>96</v>
      </c>
      <c r="B103" s="88" t="s">
        <v>293</v>
      </c>
      <c r="C103" s="89" t="s">
        <v>164</v>
      </c>
      <c r="D103" s="89" t="s">
        <v>164</v>
      </c>
      <c r="E103" s="67" t="s">
        <v>13</v>
      </c>
      <c r="F103" s="36" t="s">
        <v>166</v>
      </c>
      <c r="G103" s="36" t="s">
        <v>167</v>
      </c>
      <c r="H103" s="54">
        <v>6880</v>
      </c>
      <c r="I103" s="32">
        <f t="shared" si="7"/>
        <v>197.45599999999999</v>
      </c>
      <c r="J103" s="32">
        <f t="shared" si="8"/>
        <v>209.15199999999999</v>
      </c>
      <c r="K103" s="32">
        <f t="shared" si="5"/>
        <v>6473.3919999999998</v>
      </c>
      <c r="L103" s="32">
        <f t="shared" si="6"/>
        <v>0</v>
      </c>
      <c r="M103" s="54">
        <v>431.61</v>
      </c>
      <c r="N103" s="68">
        <f t="shared" si="9"/>
        <v>6448.39</v>
      </c>
    </row>
    <row r="104" spans="1:14" s="40" customFormat="1" ht="24.75" customHeight="1" x14ac:dyDescent="0.25">
      <c r="A104" s="35">
        <v>97</v>
      </c>
      <c r="B104" s="88" t="s">
        <v>294</v>
      </c>
      <c r="C104" s="89" t="s">
        <v>164</v>
      </c>
      <c r="D104" s="89" t="s">
        <v>164</v>
      </c>
      <c r="E104" s="67" t="s">
        <v>13</v>
      </c>
      <c r="F104" s="36" t="s">
        <v>166</v>
      </c>
      <c r="G104" s="36" t="s">
        <v>167</v>
      </c>
      <c r="H104" s="54">
        <v>49020</v>
      </c>
      <c r="I104" s="32">
        <f t="shared" si="7"/>
        <v>1406.874</v>
      </c>
      <c r="J104" s="32">
        <f t="shared" si="8"/>
        <v>1490.2080000000001</v>
      </c>
      <c r="K104" s="32">
        <f t="shared" si="5"/>
        <v>46122.917999999998</v>
      </c>
      <c r="L104" s="32">
        <f t="shared" si="6"/>
        <v>1715.687574999999</v>
      </c>
      <c r="M104" s="54">
        <v>38958.85</v>
      </c>
      <c r="N104" s="68">
        <f t="shared" si="9"/>
        <v>10061.150000000001</v>
      </c>
    </row>
    <row r="105" spans="1:14" s="40" customFormat="1" ht="24.75" customHeight="1" x14ac:dyDescent="0.25">
      <c r="A105" s="35">
        <v>98</v>
      </c>
      <c r="B105" s="88" t="s">
        <v>295</v>
      </c>
      <c r="C105" s="89" t="s">
        <v>164</v>
      </c>
      <c r="D105" s="89" t="s">
        <v>164</v>
      </c>
      <c r="E105" s="67" t="s">
        <v>13</v>
      </c>
      <c r="F105" s="36" t="s">
        <v>166</v>
      </c>
      <c r="G105" s="36" t="s">
        <v>167</v>
      </c>
      <c r="H105" s="54">
        <v>54180</v>
      </c>
      <c r="I105" s="32">
        <f t="shared" si="7"/>
        <v>1554.9659999999999</v>
      </c>
      <c r="J105" s="32">
        <f t="shared" si="8"/>
        <v>1647.0719999999999</v>
      </c>
      <c r="K105" s="32">
        <f t="shared" si="5"/>
        <v>50977.962</v>
      </c>
      <c r="L105" s="32">
        <f t="shared" si="6"/>
        <v>2443.9441749999996</v>
      </c>
      <c r="M105" s="54">
        <v>5670.98</v>
      </c>
      <c r="N105" s="68">
        <f t="shared" si="9"/>
        <v>48509.020000000004</v>
      </c>
    </row>
    <row r="106" spans="1:14" s="40" customFormat="1" ht="24.75" customHeight="1" x14ac:dyDescent="0.25">
      <c r="A106" s="35">
        <v>99</v>
      </c>
      <c r="B106" s="88" t="s">
        <v>75</v>
      </c>
      <c r="C106" s="89" t="s">
        <v>164</v>
      </c>
      <c r="D106" s="89" t="s">
        <v>164</v>
      </c>
      <c r="E106" s="67" t="s">
        <v>13</v>
      </c>
      <c r="F106" s="36" t="s">
        <v>166</v>
      </c>
      <c r="G106" s="36" t="s">
        <v>167</v>
      </c>
      <c r="H106" s="54">
        <v>56760</v>
      </c>
      <c r="I106" s="32">
        <f t="shared" si="7"/>
        <v>1629.0119999999999</v>
      </c>
      <c r="J106" s="32">
        <f t="shared" si="8"/>
        <v>1725.5039999999999</v>
      </c>
      <c r="K106" s="32">
        <f t="shared" si="5"/>
        <v>53405.483999999997</v>
      </c>
      <c r="L106" s="32">
        <f t="shared" si="6"/>
        <v>2876.9466333333326</v>
      </c>
      <c r="M106" s="54">
        <v>8886.1299999999992</v>
      </c>
      <c r="N106" s="68">
        <f t="shared" si="9"/>
        <v>47873.87</v>
      </c>
    </row>
    <row r="107" spans="1:14" s="40" customFormat="1" ht="24.75" customHeight="1" x14ac:dyDescent="0.25">
      <c r="A107" s="35">
        <v>100</v>
      </c>
      <c r="B107" s="88" t="s">
        <v>998</v>
      </c>
      <c r="C107" s="89" t="s">
        <v>164</v>
      </c>
      <c r="D107" s="89" t="s">
        <v>164</v>
      </c>
      <c r="E107" s="67" t="s">
        <v>13</v>
      </c>
      <c r="F107" s="36" t="s">
        <v>166</v>
      </c>
      <c r="G107" s="36" t="s">
        <v>167</v>
      </c>
      <c r="H107" s="54">
        <v>49020</v>
      </c>
      <c r="I107" s="32">
        <f t="shared" si="7"/>
        <v>1406.874</v>
      </c>
      <c r="J107" s="32">
        <f t="shared" si="8"/>
        <v>1490.2080000000001</v>
      </c>
      <c r="K107" s="32">
        <f t="shared" si="5"/>
        <v>46122.917999999998</v>
      </c>
      <c r="L107" s="32">
        <f t="shared" si="6"/>
        <v>1715.687574999999</v>
      </c>
      <c r="M107" s="54">
        <v>4637.7700000000004</v>
      </c>
      <c r="N107" s="68">
        <f t="shared" si="9"/>
        <v>44382.229999999996</v>
      </c>
    </row>
    <row r="108" spans="1:14" s="40" customFormat="1" ht="24.75" customHeight="1" x14ac:dyDescent="0.25">
      <c r="A108" s="35">
        <v>101</v>
      </c>
      <c r="B108" s="88" t="s">
        <v>999</v>
      </c>
      <c r="C108" s="89" t="s">
        <v>164</v>
      </c>
      <c r="D108" s="89" t="s">
        <v>164</v>
      </c>
      <c r="E108" s="67" t="s">
        <v>13</v>
      </c>
      <c r="F108" s="36" t="s">
        <v>166</v>
      </c>
      <c r="G108" s="36" t="s">
        <v>167</v>
      </c>
      <c r="H108" s="54">
        <v>62350</v>
      </c>
      <c r="I108" s="32">
        <f t="shared" si="7"/>
        <v>1789.4449999999999</v>
      </c>
      <c r="J108" s="32">
        <f t="shared" si="8"/>
        <v>1895.44</v>
      </c>
      <c r="K108" s="32">
        <f t="shared" si="5"/>
        <v>58665.114999999998</v>
      </c>
      <c r="L108" s="32">
        <f t="shared" si="6"/>
        <v>3928.8728333333333</v>
      </c>
      <c r="M108" s="54">
        <v>7638.76</v>
      </c>
      <c r="N108" s="68">
        <f t="shared" si="9"/>
        <v>54711.24</v>
      </c>
    </row>
    <row r="109" spans="1:14" s="40" customFormat="1" ht="24.75" customHeight="1" x14ac:dyDescent="0.25">
      <c r="A109" s="35">
        <v>102</v>
      </c>
      <c r="B109" s="88" t="s">
        <v>296</v>
      </c>
      <c r="C109" s="89" t="s">
        <v>164</v>
      </c>
      <c r="D109" s="89" t="s">
        <v>164</v>
      </c>
      <c r="E109" s="67" t="s">
        <v>14</v>
      </c>
      <c r="F109" s="36" t="s">
        <v>166</v>
      </c>
      <c r="G109" s="36" t="s">
        <v>167</v>
      </c>
      <c r="H109" s="54">
        <v>23220</v>
      </c>
      <c r="I109" s="32">
        <f t="shared" si="7"/>
        <v>666.41399999999999</v>
      </c>
      <c r="J109" s="32">
        <f t="shared" si="8"/>
        <v>705.88800000000003</v>
      </c>
      <c r="K109" s="32">
        <f t="shared" si="5"/>
        <v>21847.698</v>
      </c>
      <c r="L109" s="32">
        <f t="shared" si="6"/>
        <v>0</v>
      </c>
      <c r="M109" s="54">
        <v>1397.3</v>
      </c>
      <c r="N109" s="68">
        <f t="shared" si="9"/>
        <v>21822.7</v>
      </c>
    </row>
    <row r="110" spans="1:14" s="40" customFormat="1" ht="24.75" customHeight="1" x14ac:dyDescent="0.25">
      <c r="A110" s="35">
        <v>103</v>
      </c>
      <c r="B110" s="88" t="s">
        <v>76</v>
      </c>
      <c r="C110" s="89" t="s">
        <v>164</v>
      </c>
      <c r="D110" s="89" t="s">
        <v>164</v>
      </c>
      <c r="E110" s="67" t="s">
        <v>14</v>
      </c>
      <c r="F110" s="36" t="s">
        <v>166</v>
      </c>
      <c r="G110" s="36" t="s">
        <v>167</v>
      </c>
      <c r="H110" s="54">
        <v>30960</v>
      </c>
      <c r="I110" s="32">
        <f t="shared" si="7"/>
        <v>888.55200000000002</v>
      </c>
      <c r="J110" s="32">
        <f t="shared" si="8"/>
        <v>941.18399999999997</v>
      </c>
      <c r="K110" s="32">
        <f t="shared" si="5"/>
        <v>29130.263999999999</v>
      </c>
      <c r="L110" s="32">
        <f t="shared" si="6"/>
        <v>0</v>
      </c>
      <c r="M110" s="54">
        <v>1854.73</v>
      </c>
      <c r="N110" s="68">
        <f t="shared" si="9"/>
        <v>29105.27</v>
      </c>
    </row>
    <row r="111" spans="1:14" s="40" customFormat="1" ht="24.75" customHeight="1" x14ac:dyDescent="0.25">
      <c r="A111" s="35">
        <v>104</v>
      </c>
      <c r="B111" s="88" t="s">
        <v>77</v>
      </c>
      <c r="C111" s="89" t="s">
        <v>164</v>
      </c>
      <c r="D111" s="89" t="s">
        <v>164</v>
      </c>
      <c r="E111" s="67" t="s">
        <v>13</v>
      </c>
      <c r="F111" s="36" t="s">
        <v>166</v>
      </c>
      <c r="G111" s="36" t="s">
        <v>167</v>
      </c>
      <c r="H111" s="54">
        <v>67080</v>
      </c>
      <c r="I111" s="32">
        <f t="shared" si="7"/>
        <v>1925.1959999999999</v>
      </c>
      <c r="J111" s="32">
        <f t="shared" si="8"/>
        <v>2039.232</v>
      </c>
      <c r="K111" s="32">
        <f t="shared" si="5"/>
        <v>63115.572</v>
      </c>
      <c r="L111" s="32">
        <f t="shared" si="6"/>
        <v>4818.964233333335</v>
      </c>
      <c r="M111" s="54">
        <v>25331.97</v>
      </c>
      <c r="N111" s="68">
        <f t="shared" si="9"/>
        <v>41748.03</v>
      </c>
    </row>
    <row r="112" spans="1:14" s="40" customFormat="1" ht="24.75" customHeight="1" x14ac:dyDescent="0.25">
      <c r="A112" s="35">
        <v>105</v>
      </c>
      <c r="B112" s="88" t="s">
        <v>78</v>
      </c>
      <c r="C112" s="89" t="s">
        <v>164</v>
      </c>
      <c r="D112" s="89" t="s">
        <v>164</v>
      </c>
      <c r="E112" s="67" t="s">
        <v>14</v>
      </c>
      <c r="F112" s="36" t="s">
        <v>166</v>
      </c>
      <c r="G112" s="36" t="s">
        <v>167</v>
      </c>
      <c r="H112" s="54">
        <v>43000</v>
      </c>
      <c r="I112" s="32">
        <f t="shared" si="7"/>
        <v>1234.0999999999999</v>
      </c>
      <c r="J112" s="32">
        <f t="shared" si="8"/>
        <v>1307.2</v>
      </c>
      <c r="K112" s="32">
        <f t="shared" si="5"/>
        <v>40458.699999999997</v>
      </c>
      <c r="L112" s="32">
        <f t="shared" si="6"/>
        <v>866.05487499999936</v>
      </c>
      <c r="M112" s="54">
        <v>3432.36</v>
      </c>
      <c r="N112" s="68">
        <f t="shared" si="9"/>
        <v>39567.64</v>
      </c>
    </row>
    <row r="113" spans="1:14" s="40" customFormat="1" ht="24.75" customHeight="1" x14ac:dyDescent="0.25">
      <c r="A113" s="35">
        <v>106</v>
      </c>
      <c r="B113" s="88" t="s">
        <v>79</v>
      </c>
      <c r="C113" s="89" t="s">
        <v>164</v>
      </c>
      <c r="D113" s="89" t="s">
        <v>164</v>
      </c>
      <c r="E113" s="67" t="s">
        <v>14</v>
      </c>
      <c r="F113" s="36" t="s">
        <v>166</v>
      </c>
      <c r="G113" s="36" t="s">
        <v>167</v>
      </c>
      <c r="H113" s="54">
        <v>51600</v>
      </c>
      <c r="I113" s="32">
        <f t="shared" si="7"/>
        <v>1480.92</v>
      </c>
      <c r="J113" s="32">
        <f t="shared" si="8"/>
        <v>1568.64</v>
      </c>
      <c r="K113" s="32">
        <f t="shared" si="5"/>
        <v>48550.44</v>
      </c>
      <c r="L113" s="32">
        <f t="shared" si="6"/>
        <v>2079.8158750000002</v>
      </c>
      <c r="M113" s="54">
        <v>5154.38</v>
      </c>
      <c r="N113" s="68">
        <f t="shared" si="9"/>
        <v>46445.62</v>
      </c>
    </row>
    <row r="114" spans="1:14" s="40" customFormat="1" ht="24.75" customHeight="1" x14ac:dyDescent="0.25">
      <c r="A114" s="35">
        <v>107</v>
      </c>
      <c r="B114" s="88" t="s">
        <v>80</v>
      </c>
      <c r="C114" s="89" t="s">
        <v>164</v>
      </c>
      <c r="D114" s="89" t="s">
        <v>164</v>
      </c>
      <c r="E114" s="67" t="s">
        <v>14</v>
      </c>
      <c r="F114" s="36" t="s">
        <v>166</v>
      </c>
      <c r="G114" s="36" t="s">
        <v>167</v>
      </c>
      <c r="H114" s="54">
        <v>30960</v>
      </c>
      <c r="I114" s="32">
        <f t="shared" si="7"/>
        <v>888.55200000000002</v>
      </c>
      <c r="J114" s="32">
        <f t="shared" si="8"/>
        <v>941.18399999999997</v>
      </c>
      <c r="K114" s="32">
        <f t="shared" si="5"/>
        <v>29130.263999999999</v>
      </c>
      <c r="L114" s="32">
        <f t="shared" si="6"/>
        <v>0</v>
      </c>
      <c r="M114" s="54">
        <v>1854.73</v>
      </c>
      <c r="N114" s="68">
        <f t="shared" si="9"/>
        <v>29105.27</v>
      </c>
    </row>
    <row r="115" spans="1:14" s="40" customFormat="1" ht="24.75" customHeight="1" x14ac:dyDescent="0.25">
      <c r="A115" s="35">
        <v>108</v>
      </c>
      <c r="B115" s="88" t="s">
        <v>1000</v>
      </c>
      <c r="C115" s="89" t="s">
        <v>164</v>
      </c>
      <c r="D115" s="89" t="s">
        <v>164</v>
      </c>
      <c r="E115" s="67" t="s">
        <v>14</v>
      </c>
      <c r="F115" s="36" t="s">
        <v>166</v>
      </c>
      <c r="G115" s="36" t="s">
        <v>167</v>
      </c>
      <c r="H115" s="54">
        <v>10320</v>
      </c>
      <c r="I115" s="32">
        <f t="shared" si="7"/>
        <v>296.18400000000003</v>
      </c>
      <c r="J115" s="32">
        <f t="shared" si="8"/>
        <v>313.72800000000001</v>
      </c>
      <c r="K115" s="32">
        <f t="shared" si="5"/>
        <v>9710.0879999999997</v>
      </c>
      <c r="L115" s="32">
        <f t="shared" si="6"/>
        <v>0</v>
      </c>
      <c r="M115" s="54">
        <v>634.91</v>
      </c>
      <c r="N115" s="68">
        <f t="shared" si="9"/>
        <v>9685.09</v>
      </c>
    </row>
    <row r="116" spans="1:14" s="40" customFormat="1" ht="24.75" customHeight="1" x14ac:dyDescent="0.25">
      <c r="A116" s="35">
        <v>109</v>
      </c>
      <c r="B116" s="88" t="s">
        <v>297</v>
      </c>
      <c r="C116" s="89" t="s">
        <v>164</v>
      </c>
      <c r="D116" s="89" t="s">
        <v>164</v>
      </c>
      <c r="E116" s="67" t="s">
        <v>13</v>
      </c>
      <c r="F116" s="36" t="s">
        <v>166</v>
      </c>
      <c r="G116" s="36" t="s">
        <v>167</v>
      </c>
      <c r="H116" s="54">
        <v>30960</v>
      </c>
      <c r="I116" s="32">
        <f t="shared" si="7"/>
        <v>888.55200000000002</v>
      </c>
      <c r="J116" s="32">
        <f t="shared" si="8"/>
        <v>941.18399999999997</v>
      </c>
      <c r="K116" s="32">
        <f t="shared" si="5"/>
        <v>29130.263999999999</v>
      </c>
      <c r="L116" s="32">
        <f t="shared" si="6"/>
        <v>0</v>
      </c>
      <c r="M116" s="54">
        <v>5029.49</v>
      </c>
      <c r="N116" s="68">
        <f t="shared" si="9"/>
        <v>25930.510000000002</v>
      </c>
    </row>
    <row r="117" spans="1:14" s="40" customFormat="1" ht="24.75" customHeight="1" x14ac:dyDescent="0.25">
      <c r="A117" s="35">
        <v>110</v>
      </c>
      <c r="B117" s="88" t="s">
        <v>81</v>
      </c>
      <c r="C117" s="89" t="s">
        <v>164</v>
      </c>
      <c r="D117" s="89" t="s">
        <v>164</v>
      </c>
      <c r="E117" s="67" t="s">
        <v>13</v>
      </c>
      <c r="F117" s="36" t="s">
        <v>166</v>
      </c>
      <c r="G117" s="36" t="s">
        <v>167</v>
      </c>
      <c r="H117" s="54">
        <v>10320</v>
      </c>
      <c r="I117" s="32">
        <f t="shared" si="7"/>
        <v>296.18400000000003</v>
      </c>
      <c r="J117" s="32">
        <f t="shared" si="8"/>
        <v>313.72800000000001</v>
      </c>
      <c r="K117" s="32">
        <f t="shared" si="5"/>
        <v>9710.0879999999997</v>
      </c>
      <c r="L117" s="32">
        <f t="shared" si="6"/>
        <v>0</v>
      </c>
      <c r="M117" s="54">
        <v>634.91</v>
      </c>
      <c r="N117" s="68">
        <f t="shared" si="9"/>
        <v>9685.09</v>
      </c>
    </row>
    <row r="118" spans="1:14" s="40" customFormat="1" ht="24.75" customHeight="1" x14ac:dyDescent="0.25">
      <c r="A118" s="35">
        <v>111</v>
      </c>
      <c r="B118" s="88" t="s">
        <v>298</v>
      </c>
      <c r="C118" s="89" t="s">
        <v>164</v>
      </c>
      <c r="D118" s="89" t="s">
        <v>164</v>
      </c>
      <c r="E118" s="67" t="s">
        <v>13</v>
      </c>
      <c r="F118" s="36" t="s">
        <v>166</v>
      </c>
      <c r="G118" s="36" t="s">
        <v>167</v>
      </c>
      <c r="H118" s="54">
        <v>20640</v>
      </c>
      <c r="I118" s="32">
        <f t="shared" si="7"/>
        <v>592.36800000000005</v>
      </c>
      <c r="J118" s="32">
        <f t="shared" si="8"/>
        <v>627.45600000000002</v>
      </c>
      <c r="K118" s="32">
        <f t="shared" si="5"/>
        <v>19420.175999999999</v>
      </c>
      <c r="L118" s="32">
        <f t="shared" si="6"/>
        <v>0</v>
      </c>
      <c r="M118" s="54">
        <v>1244.83</v>
      </c>
      <c r="N118" s="68">
        <f t="shared" si="9"/>
        <v>19395.169999999998</v>
      </c>
    </row>
    <row r="119" spans="1:14" s="40" customFormat="1" ht="24.75" customHeight="1" x14ac:dyDescent="0.25">
      <c r="A119" s="35">
        <v>112</v>
      </c>
      <c r="B119" s="88" t="s">
        <v>82</v>
      </c>
      <c r="C119" s="89" t="s">
        <v>164</v>
      </c>
      <c r="D119" s="89" t="s">
        <v>164</v>
      </c>
      <c r="E119" s="67" t="s">
        <v>13</v>
      </c>
      <c r="F119" s="36" t="s">
        <v>166</v>
      </c>
      <c r="G119" s="36" t="s">
        <v>167</v>
      </c>
      <c r="H119" s="54">
        <v>51600</v>
      </c>
      <c r="I119" s="32">
        <f t="shared" si="7"/>
        <v>1480.92</v>
      </c>
      <c r="J119" s="32">
        <f t="shared" si="8"/>
        <v>1568.64</v>
      </c>
      <c r="K119" s="32">
        <f t="shared" si="5"/>
        <v>48550.44</v>
      </c>
      <c r="L119" s="32">
        <f t="shared" si="6"/>
        <v>2079.8158750000002</v>
      </c>
      <c r="M119" s="54">
        <v>5154.38</v>
      </c>
      <c r="N119" s="68">
        <f t="shared" si="9"/>
        <v>46445.62</v>
      </c>
    </row>
    <row r="120" spans="1:14" s="40" customFormat="1" ht="24.75" customHeight="1" x14ac:dyDescent="0.25">
      <c r="A120" s="35">
        <v>113</v>
      </c>
      <c r="B120" s="88" t="s">
        <v>299</v>
      </c>
      <c r="C120" s="89" t="s">
        <v>164</v>
      </c>
      <c r="D120" s="89" t="s">
        <v>164</v>
      </c>
      <c r="E120" s="67" t="s">
        <v>14</v>
      </c>
      <c r="F120" s="36" t="s">
        <v>166</v>
      </c>
      <c r="G120" s="36" t="s">
        <v>167</v>
      </c>
      <c r="H120" s="54">
        <v>54180</v>
      </c>
      <c r="I120" s="32">
        <f t="shared" si="7"/>
        <v>1554.9659999999999</v>
      </c>
      <c r="J120" s="32">
        <f t="shared" si="8"/>
        <v>1647.0719999999999</v>
      </c>
      <c r="K120" s="32">
        <f t="shared" si="5"/>
        <v>50977.962</v>
      </c>
      <c r="L120" s="32">
        <f t="shared" si="6"/>
        <v>2443.9441749999996</v>
      </c>
      <c r="M120" s="54">
        <v>5670.98</v>
      </c>
      <c r="N120" s="68">
        <f t="shared" si="9"/>
        <v>48509.020000000004</v>
      </c>
    </row>
    <row r="121" spans="1:14" s="40" customFormat="1" ht="24.75" customHeight="1" x14ac:dyDescent="0.25">
      <c r="A121" s="35">
        <v>114</v>
      </c>
      <c r="B121" s="88" t="s">
        <v>300</v>
      </c>
      <c r="C121" s="89" t="s">
        <v>164</v>
      </c>
      <c r="D121" s="89" t="s">
        <v>164</v>
      </c>
      <c r="E121" s="67" t="s">
        <v>14</v>
      </c>
      <c r="F121" s="36" t="s">
        <v>166</v>
      </c>
      <c r="G121" s="36" t="s">
        <v>167</v>
      </c>
      <c r="H121" s="54">
        <v>54180</v>
      </c>
      <c r="I121" s="32">
        <f t="shared" si="7"/>
        <v>1554.9659999999999</v>
      </c>
      <c r="J121" s="32">
        <f t="shared" si="8"/>
        <v>1647.0719999999999</v>
      </c>
      <c r="K121" s="32">
        <f t="shared" si="5"/>
        <v>50977.962</v>
      </c>
      <c r="L121" s="32">
        <f t="shared" si="6"/>
        <v>2443.9441749999996</v>
      </c>
      <c r="M121" s="54">
        <v>6804.98</v>
      </c>
      <c r="N121" s="68">
        <f t="shared" si="9"/>
        <v>47375.020000000004</v>
      </c>
    </row>
    <row r="122" spans="1:14" s="40" customFormat="1" ht="24.75" customHeight="1" x14ac:dyDescent="0.25">
      <c r="A122" s="35">
        <v>115</v>
      </c>
      <c r="B122" s="88" t="s">
        <v>1001</v>
      </c>
      <c r="C122" s="89" t="s">
        <v>164</v>
      </c>
      <c r="D122" s="89" t="s">
        <v>164</v>
      </c>
      <c r="E122" s="67" t="s">
        <v>13</v>
      </c>
      <c r="F122" s="36" t="s">
        <v>166</v>
      </c>
      <c r="G122" s="36" t="s">
        <v>167</v>
      </c>
      <c r="H122" s="54">
        <v>32250</v>
      </c>
      <c r="I122" s="32">
        <f t="shared" si="7"/>
        <v>925.57500000000005</v>
      </c>
      <c r="J122" s="32">
        <f t="shared" si="8"/>
        <v>980.4</v>
      </c>
      <c r="K122" s="32">
        <f t="shared" si="5"/>
        <v>30344.025000000001</v>
      </c>
      <c r="L122" s="32">
        <f t="shared" si="6"/>
        <v>0</v>
      </c>
      <c r="M122" s="54">
        <v>1930.98</v>
      </c>
      <c r="N122" s="68">
        <f t="shared" si="9"/>
        <v>30319.02</v>
      </c>
    </row>
    <row r="123" spans="1:14" s="40" customFormat="1" ht="24.75" customHeight="1" x14ac:dyDescent="0.25">
      <c r="A123" s="35">
        <v>116</v>
      </c>
      <c r="B123" s="88" t="s">
        <v>301</v>
      </c>
      <c r="C123" s="89" t="s">
        <v>164</v>
      </c>
      <c r="D123" s="89" t="s">
        <v>164</v>
      </c>
      <c r="E123" s="67" t="s">
        <v>14</v>
      </c>
      <c r="F123" s="36" t="s">
        <v>166</v>
      </c>
      <c r="G123" s="36" t="s">
        <v>167</v>
      </c>
      <c r="H123" s="54">
        <v>32680</v>
      </c>
      <c r="I123" s="32">
        <f t="shared" si="7"/>
        <v>937.91599999999994</v>
      </c>
      <c r="J123" s="32">
        <f t="shared" si="8"/>
        <v>993.47199999999998</v>
      </c>
      <c r="K123" s="32">
        <f t="shared" si="5"/>
        <v>30748.612000000001</v>
      </c>
      <c r="L123" s="32">
        <f t="shared" si="6"/>
        <v>0</v>
      </c>
      <c r="M123" s="54">
        <v>1956.39</v>
      </c>
      <c r="N123" s="68">
        <f t="shared" si="9"/>
        <v>30723.61</v>
      </c>
    </row>
    <row r="124" spans="1:14" s="40" customFormat="1" ht="24.75" customHeight="1" x14ac:dyDescent="0.25">
      <c r="A124" s="35">
        <v>117</v>
      </c>
      <c r="B124" s="88" t="s">
        <v>959</v>
      </c>
      <c r="C124" s="89" t="s">
        <v>164</v>
      </c>
      <c r="D124" s="89" t="s">
        <v>164</v>
      </c>
      <c r="E124" s="67" t="s">
        <v>13</v>
      </c>
      <c r="F124" s="36" t="s">
        <v>166</v>
      </c>
      <c r="G124" s="36" t="s">
        <v>167</v>
      </c>
      <c r="H124" s="54">
        <v>20640</v>
      </c>
      <c r="I124" s="32">
        <f t="shared" si="7"/>
        <v>592.36800000000005</v>
      </c>
      <c r="J124" s="32">
        <f t="shared" si="8"/>
        <v>627.45600000000002</v>
      </c>
      <c r="K124" s="32">
        <f t="shared" si="5"/>
        <v>19420.175999999999</v>
      </c>
      <c r="L124" s="32">
        <f t="shared" si="6"/>
        <v>0</v>
      </c>
      <c r="M124" s="54">
        <v>6682.43</v>
      </c>
      <c r="N124" s="68">
        <f t="shared" si="9"/>
        <v>13957.57</v>
      </c>
    </row>
    <row r="125" spans="1:14" s="40" customFormat="1" ht="24.75" customHeight="1" x14ac:dyDescent="0.25">
      <c r="A125" s="35">
        <v>118</v>
      </c>
      <c r="B125" s="88" t="s">
        <v>83</v>
      </c>
      <c r="C125" s="89" t="s">
        <v>164</v>
      </c>
      <c r="D125" s="89" t="s">
        <v>164</v>
      </c>
      <c r="E125" s="67" t="s">
        <v>13</v>
      </c>
      <c r="F125" s="36" t="s">
        <v>166</v>
      </c>
      <c r="G125" s="36" t="s">
        <v>167</v>
      </c>
      <c r="H125" s="54">
        <v>23220</v>
      </c>
      <c r="I125" s="32">
        <f t="shared" si="7"/>
        <v>666.41399999999999</v>
      </c>
      <c r="J125" s="32">
        <f t="shared" si="8"/>
        <v>705.88800000000003</v>
      </c>
      <c r="K125" s="32">
        <f t="shared" si="5"/>
        <v>21847.698</v>
      </c>
      <c r="L125" s="32">
        <f t="shared" si="6"/>
        <v>0</v>
      </c>
      <c r="M125" s="54">
        <v>1397.3</v>
      </c>
      <c r="N125" s="68">
        <f t="shared" si="9"/>
        <v>21822.7</v>
      </c>
    </row>
    <row r="126" spans="1:14" s="40" customFormat="1" ht="24.75" customHeight="1" x14ac:dyDescent="0.25">
      <c r="A126" s="35">
        <v>119</v>
      </c>
      <c r="B126" s="88" t="s">
        <v>84</v>
      </c>
      <c r="C126" s="89" t="s">
        <v>164</v>
      </c>
      <c r="D126" s="89" t="s">
        <v>164</v>
      </c>
      <c r="E126" s="67" t="s">
        <v>14</v>
      </c>
      <c r="F126" s="36" t="s">
        <v>166</v>
      </c>
      <c r="G126" s="36" t="s">
        <v>167</v>
      </c>
      <c r="H126" s="54">
        <v>103200</v>
      </c>
      <c r="I126" s="32">
        <f t="shared" si="7"/>
        <v>2961.84</v>
      </c>
      <c r="J126" s="32">
        <f t="shared" si="8"/>
        <v>3137.28</v>
      </c>
      <c r="K126" s="32">
        <f t="shared" si="5"/>
        <v>97100.88</v>
      </c>
      <c r="L126" s="32">
        <f t="shared" si="6"/>
        <v>12858.157291666668</v>
      </c>
      <c r="M126" s="54">
        <v>31102.68</v>
      </c>
      <c r="N126" s="68">
        <f t="shared" si="9"/>
        <v>72097.320000000007</v>
      </c>
    </row>
    <row r="127" spans="1:14" s="40" customFormat="1" ht="24.75" customHeight="1" x14ac:dyDescent="0.25">
      <c r="A127" s="35">
        <v>120</v>
      </c>
      <c r="B127" s="88" t="s">
        <v>302</v>
      </c>
      <c r="C127" s="89" t="s">
        <v>164</v>
      </c>
      <c r="D127" s="89" t="s">
        <v>164</v>
      </c>
      <c r="E127" s="67" t="s">
        <v>13</v>
      </c>
      <c r="F127" s="36" t="s">
        <v>166</v>
      </c>
      <c r="G127" s="36" t="s">
        <v>167</v>
      </c>
      <c r="H127" s="54">
        <v>120400</v>
      </c>
      <c r="I127" s="32">
        <f t="shared" si="7"/>
        <v>3455.48</v>
      </c>
      <c r="J127" s="32">
        <f t="shared" si="8"/>
        <v>3660.16</v>
      </c>
      <c r="K127" s="32">
        <f t="shared" si="5"/>
        <v>113284.36</v>
      </c>
      <c r="L127" s="32">
        <f t="shared" si="6"/>
        <v>16904.027291666669</v>
      </c>
      <c r="M127" s="54">
        <v>24044.67</v>
      </c>
      <c r="N127" s="68">
        <f t="shared" si="9"/>
        <v>96355.33</v>
      </c>
    </row>
    <row r="128" spans="1:14" s="40" customFormat="1" ht="24.75" customHeight="1" x14ac:dyDescent="0.25">
      <c r="A128" s="35">
        <v>121</v>
      </c>
      <c r="B128" s="88" t="s">
        <v>85</v>
      </c>
      <c r="C128" s="89" t="s">
        <v>164</v>
      </c>
      <c r="D128" s="89" t="s">
        <v>164</v>
      </c>
      <c r="E128" s="67" t="s">
        <v>14</v>
      </c>
      <c r="F128" s="36" t="s">
        <v>166</v>
      </c>
      <c r="G128" s="36" t="s">
        <v>167</v>
      </c>
      <c r="H128" s="54">
        <v>65360</v>
      </c>
      <c r="I128" s="32">
        <f t="shared" si="7"/>
        <v>1875.8319999999999</v>
      </c>
      <c r="J128" s="32">
        <f t="shared" si="8"/>
        <v>1986.944</v>
      </c>
      <c r="K128" s="32">
        <f t="shared" si="5"/>
        <v>61497.224000000002</v>
      </c>
      <c r="L128" s="32">
        <f t="shared" si="6"/>
        <v>4495.2946333333348</v>
      </c>
      <c r="M128" s="54">
        <v>8383.07</v>
      </c>
      <c r="N128" s="68">
        <f t="shared" si="9"/>
        <v>56976.93</v>
      </c>
    </row>
    <row r="129" spans="1:14" s="40" customFormat="1" ht="24.75" customHeight="1" x14ac:dyDescent="0.25">
      <c r="A129" s="35">
        <v>122</v>
      </c>
      <c r="B129" s="88" t="s">
        <v>303</v>
      </c>
      <c r="C129" s="89" t="s">
        <v>164</v>
      </c>
      <c r="D129" s="89" t="s">
        <v>164</v>
      </c>
      <c r="E129" s="67" t="s">
        <v>14</v>
      </c>
      <c r="F129" s="36" t="s">
        <v>166</v>
      </c>
      <c r="G129" s="36" t="s">
        <v>167</v>
      </c>
      <c r="H129" s="54">
        <v>87720</v>
      </c>
      <c r="I129" s="32">
        <f t="shared" si="7"/>
        <v>2517.5639999999999</v>
      </c>
      <c r="J129" s="32">
        <f t="shared" si="8"/>
        <v>2666.6880000000001</v>
      </c>
      <c r="K129" s="32">
        <f t="shared" si="5"/>
        <v>82535.747999999992</v>
      </c>
      <c r="L129" s="32">
        <f t="shared" si="6"/>
        <v>9216.8742916666652</v>
      </c>
      <c r="M129" s="54">
        <v>14426.13</v>
      </c>
      <c r="N129" s="68">
        <f t="shared" si="9"/>
        <v>73293.87</v>
      </c>
    </row>
    <row r="130" spans="1:14" s="40" customFormat="1" ht="24.75" customHeight="1" x14ac:dyDescent="0.25">
      <c r="A130" s="35">
        <v>123</v>
      </c>
      <c r="B130" s="88" t="s">
        <v>304</v>
      </c>
      <c r="C130" s="89" t="s">
        <v>164</v>
      </c>
      <c r="D130" s="89" t="s">
        <v>164</v>
      </c>
      <c r="E130" s="67" t="s">
        <v>13</v>
      </c>
      <c r="F130" s="36" t="s">
        <v>166</v>
      </c>
      <c r="G130" s="36" t="s">
        <v>167</v>
      </c>
      <c r="H130" s="54">
        <v>64500</v>
      </c>
      <c r="I130" s="32">
        <f t="shared" si="7"/>
        <v>1851.15</v>
      </c>
      <c r="J130" s="32">
        <f t="shared" si="8"/>
        <v>1960.8</v>
      </c>
      <c r="K130" s="32">
        <f t="shared" si="5"/>
        <v>60688.05</v>
      </c>
      <c r="L130" s="32">
        <f t="shared" si="6"/>
        <v>4333.4598333333352</v>
      </c>
      <c r="M130" s="54">
        <v>8170.41</v>
      </c>
      <c r="N130" s="68">
        <f t="shared" si="9"/>
        <v>56329.59</v>
      </c>
    </row>
    <row r="131" spans="1:14" s="40" customFormat="1" ht="24.75" customHeight="1" x14ac:dyDescent="0.25">
      <c r="A131" s="35">
        <v>124</v>
      </c>
      <c r="B131" s="88" t="s">
        <v>86</v>
      </c>
      <c r="C131" s="89" t="s">
        <v>164</v>
      </c>
      <c r="D131" s="89" t="s">
        <v>164</v>
      </c>
      <c r="E131" s="67" t="s">
        <v>13</v>
      </c>
      <c r="F131" s="36" t="s">
        <v>166</v>
      </c>
      <c r="G131" s="36" t="s">
        <v>167</v>
      </c>
      <c r="H131" s="54">
        <v>23220</v>
      </c>
      <c r="I131" s="32">
        <f t="shared" si="7"/>
        <v>666.41399999999999</v>
      </c>
      <c r="J131" s="32">
        <f t="shared" si="8"/>
        <v>705.88800000000003</v>
      </c>
      <c r="K131" s="32">
        <f t="shared" si="5"/>
        <v>21847.698</v>
      </c>
      <c r="L131" s="32">
        <f t="shared" si="6"/>
        <v>0</v>
      </c>
      <c r="M131" s="54">
        <v>1397.3</v>
      </c>
      <c r="N131" s="68">
        <f t="shared" si="9"/>
        <v>21822.7</v>
      </c>
    </row>
    <row r="132" spans="1:14" s="40" customFormat="1" ht="24.75" customHeight="1" x14ac:dyDescent="0.25">
      <c r="A132" s="35">
        <v>125</v>
      </c>
      <c r="B132" s="88" t="s">
        <v>87</v>
      </c>
      <c r="C132" s="89" t="s">
        <v>164</v>
      </c>
      <c r="D132" s="89" t="s">
        <v>164</v>
      </c>
      <c r="E132" s="67" t="s">
        <v>14</v>
      </c>
      <c r="F132" s="36" t="s">
        <v>166</v>
      </c>
      <c r="G132" s="36" t="s">
        <v>167</v>
      </c>
      <c r="H132" s="54">
        <v>25800</v>
      </c>
      <c r="I132" s="32">
        <f t="shared" si="7"/>
        <v>740.46</v>
      </c>
      <c r="J132" s="32">
        <f t="shared" si="8"/>
        <v>784.32</v>
      </c>
      <c r="K132" s="32">
        <f t="shared" si="5"/>
        <v>24275.22</v>
      </c>
      <c r="L132" s="32">
        <f t="shared" si="6"/>
        <v>0</v>
      </c>
      <c r="M132" s="54">
        <v>1549.78</v>
      </c>
      <c r="N132" s="68">
        <f t="shared" si="9"/>
        <v>24250.22</v>
      </c>
    </row>
    <row r="133" spans="1:14" s="40" customFormat="1" ht="24.75" customHeight="1" x14ac:dyDescent="0.25">
      <c r="A133" s="35">
        <v>126</v>
      </c>
      <c r="B133" s="88" t="s">
        <v>88</v>
      </c>
      <c r="C133" s="89" t="s">
        <v>164</v>
      </c>
      <c r="D133" s="89" t="s">
        <v>164</v>
      </c>
      <c r="E133" s="67" t="s">
        <v>14</v>
      </c>
      <c r="F133" s="36" t="s">
        <v>166</v>
      </c>
      <c r="G133" s="36" t="s">
        <v>167</v>
      </c>
      <c r="H133" s="54">
        <v>28380</v>
      </c>
      <c r="I133" s="32">
        <f t="shared" si="7"/>
        <v>814.50599999999997</v>
      </c>
      <c r="J133" s="32">
        <f t="shared" si="8"/>
        <v>862.75199999999995</v>
      </c>
      <c r="K133" s="32">
        <f t="shared" si="5"/>
        <v>26702.741999999998</v>
      </c>
      <c r="L133" s="32">
        <f t="shared" si="6"/>
        <v>0</v>
      </c>
      <c r="M133" s="54">
        <v>1702.26</v>
      </c>
      <c r="N133" s="68">
        <f t="shared" si="9"/>
        <v>26677.74</v>
      </c>
    </row>
    <row r="134" spans="1:14" s="40" customFormat="1" ht="24.75" customHeight="1" x14ac:dyDescent="0.25">
      <c r="A134" s="35">
        <v>127</v>
      </c>
      <c r="B134" s="88" t="s">
        <v>89</v>
      </c>
      <c r="C134" s="89" t="s">
        <v>164</v>
      </c>
      <c r="D134" s="89" t="s">
        <v>164</v>
      </c>
      <c r="E134" s="67" t="s">
        <v>14</v>
      </c>
      <c r="F134" s="36" t="s">
        <v>166</v>
      </c>
      <c r="G134" s="36" t="s">
        <v>167</v>
      </c>
      <c r="H134" s="54">
        <v>58050</v>
      </c>
      <c r="I134" s="32">
        <f t="shared" si="7"/>
        <v>1666.0350000000001</v>
      </c>
      <c r="J134" s="32">
        <f t="shared" si="8"/>
        <v>1764.72</v>
      </c>
      <c r="K134" s="32">
        <f t="shared" si="5"/>
        <v>54619.245000000003</v>
      </c>
      <c r="L134" s="32">
        <f t="shared" si="6"/>
        <v>3119.6988333333343</v>
      </c>
      <c r="M134" s="54">
        <v>41891.57</v>
      </c>
      <c r="N134" s="68">
        <f t="shared" si="9"/>
        <v>16158.43</v>
      </c>
    </row>
    <row r="135" spans="1:14" s="40" customFormat="1" ht="24.75" customHeight="1" x14ac:dyDescent="0.25">
      <c r="A135" s="35">
        <v>128</v>
      </c>
      <c r="B135" s="88" t="s">
        <v>305</v>
      </c>
      <c r="C135" s="89" t="s">
        <v>164</v>
      </c>
      <c r="D135" s="89" t="s">
        <v>164</v>
      </c>
      <c r="E135" s="67" t="s">
        <v>14</v>
      </c>
      <c r="F135" s="36" t="s">
        <v>166</v>
      </c>
      <c r="G135" s="36" t="s">
        <v>167</v>
      </c>
      <c r="H135" s="54">
        <v>38700</v>
      </c>
      <c r="I135" s="32">
        <f t="shared" si="7"/>
        <v>1110.69</v>
      </c>
      <c r="J135" s="32">
        <f t="shared" si="8"/>
        <v>1176.48</v>
      </c>
      <c r="K135" s="32">
        <f t="shared" si="5"/>
        <v>36412.83</v>
      </c>
      <c r="L135" s="32">
        <f t="shared" si="6"/>
        <v>259.17437500000011</v>
      </c>
      <c r="M135" s="54">
        <v>2571.34</v>
      </c>
      <c r="N135" s="68">
        <f t="shared" si="9"/>
        <v>36128.660000000003</v>
      </c>
    </row>
    <row r="136" spans="1:14" s="40" customFormat="1" ht="24.75" customHeight="1" x14ac:dyDescent="0.25">
      <c r="A136" s="35">
        <v>129</v>
      </c>
      <c r="B136" s="88" t="s">
        <v>306</v>
      </c>
      <c r="C136" s="89" t="s">
        <v>164</v>
      </c>
      <c r="D136" s="89" t="s">
        <v>164</v>
      </c>
      <c r="E136" s="67" t="s">
        <v>14</v>
      </c>
      <c r="F136" s="36" t="s">
        <v>166</v>
      </c>
      <c r="G136" s="36" t="s">
        <v>167</v>
      </c>
      <c r="H136" s="54">
        <v>72240</v>
      </c>
      <c r="I136" s="32">
        <f t="shared" si="7"/>
        <v>2073.288</v>
      </c>
      <c r="J136" s="32">
        <f t="shared" si="8"/>
        <v>2196.096</v>
      </c>
      <c r="K136" s="32">
        <f t="shared" ref="K136:K199" si="10">H136-(H136*TSS)</f>
        <v>67970.615999999995</v>
      </c>
      <c r="L136" s="32">
        <f t="shared" ref="L136:L199" si="11">IF((K136*12)&lt;=SMAX,0,IF(AND((K136*12)&gt;=SMIN2,(K136*12)&lt;=SMAXN2),(((K136*12)-SMIN2)*PORCN1)/12,IF(AND((K136*12)&gt;=SMIN3,(K136*12)&lt;=SMAXN3),(((((K136*12)-SMIN3)*PORCN2)+VAFN3)/12),(((((K136*12)-SMAXN4)*PORCN3)+VAFN4)/12))))</f>
        <v>5789.9730333333328</v>
      </c>
      <c r="M136" s="54">
        <v>19588.95</v>
      </c>
      <c r="N136" s="68">
        <f t="shared" si="9"/>
        <v>52651.05</v>
      </c>
    </row>
    <row r="137" spans="1:14" s="40" customFormat="1" ht="24.75" customHeight="1" x14ac:dyDescent="0.25">
      <c r="A137" s="35">
        <v>130</v>
      </c>
      <c r="B137" s="88" t="s">
        <v>90</v>
      </c>
      <c r="C137" s="89" t="s">
        <v>164</v>
      </c>
      <c r="D137" s="89" t="s">
        <v>164</v>
      </c>
      <c r="E137" s="67" t="s">
        <v>14</v>
      </c>
      <c r="F137" s="36" t="s">
        <v>166</v>
      </c>
      <c r="G137" s="36" t="s">
        <v>167</v>
      </c>
      <c r="H137" s="54">
        <v>30960</v>
      </c>
      <c r="I137" s="32">
        <f t="shared" ref="I137:I200" si="12">2.87%*H137</f>
        <v>888.55200000000002</v>
      </c>
      <c r="J137" s="32">
        <f t="shared" ref="J137:J200" si="13">3.04%*H137</f>
        <v>941.18399999999997</v>
      </c>
      <c r="K137" s="32">
        <f t="shared" si="10"/>
        <v>29130.263999999999</v>
      </c>
      <c r="L137" s="32">
        <f t="shared" si="11"/>
        <v>0</v>
      </c>
      <c r="M137" s="54">
        <v>1854.73</v>
      </c>
      <c r="N137" s="68">
        <f t="shared" ref="N137:N200" si="14">H137-M137</f>
        <v>29105.27</v>
      </c>
    </row>
    <row r="138" spans="1:14" s="40" customFormat="1" ht="24.75" customHeight="1" x14ac:dyDescent="0.25">
      <c r="A138" s="35">
        <v>131</v>
      </c>
      <c r="B138" s="88" t="s">
        <v>307</v>
      </c>
      <c r="C138" s="89" t="s">
        <v>164</v>
      </c>
      <c r="D138" s="89" t="s">
        <v>164</v>
      </c>
      <c r="E138" s="67" t="s">
        <v>13</v>
      </c>
      <c r="F138" s="36" t="s">
        <v>166</v>
      </c>
      <c r="G138" s="36" t="s">
        <v>167</v>
      </c>
      <c r="H138" s="54">
        <v>60200</v>
      </c>
      <c r="I138" s="32">
        <f t="shared" si="12"/>
        <v>1727.74</v>
      </c>
      <c r="J138" s="32">
        <f t="shared" si="13"/>
        <v>1830.08</v>
      </c>
      <c r="K138" s="32">
        <f t="shared" si="10"/>
        <v>56642.18</v>
      </c>
      <c r="L138" s="32">
        <f t="shared" si="11"/>
        <v>3524.2858333333338</v>
      </c>
      <c r="M138" s="54">
        <v>7107.11</v>
      </c>
      <c r="N138" s="68">
        <f t="shared" si="14"/>
        <v>53092.89</v>
      </c>
    </row>
    <row r="139" spans="1:14" s="40" customFormat="1" ht="24.75" customHeight="1" x14ac:dyDescent="0.25">
      <c r="A139" s="35">
        <v>132</v>
      </c>
      <c r="B139" s="88" t="s">
        <v>91</v>
      </c>
      <c r="C139" s="89" t="s">
        <v>164</v>
      </c>
      <c r="D139" s="89" t="s">
        <v>164</v>
      </c>
      <c r="E139" s="67" t="s">
        <v>14</v>
      </c>
      <c r="F139" s="36" t="s">
        <v>166</v>
      </c>
      <c r="G139" s="36" t="s">
        <v>167</v>
      </c>
      <c r="H139" s="54">
        <v>79980</v>
      </c>
      <c r="I139" s="32">
        <f t="shared" si="12"/>
        <v>2295.4259999999999</v>
      </c>
      <c r="J139" s="32">
        <f t="shared" si="13"/>
        <v>2431.3919999999998</v>
      </c>
      <c r="K139" s="32">
        <f t="shared" si="10"/>
        <v>75253.182000000001</v>
      </c>
      <c r="L139" s="32">
        <f t="shared" si="11"/>
        <v>7396.2327916666663</v>
      </c>
      <c r="M139" s="54">
        <v>12148.05</v>
      </c>
      <c r="N139" s="68">
        <f t="shared" si="14"/>
        <v>67831.95</v>
      </c>
    </row>
    <row r="140" spans="1:14" s="40" customFormat="1" ht="24.75" customHeight="1" x14ac:dyDescent="0.25">
      <c r="A140" s="35">
        <v>133</v>
      </c>
      <c r="B140" s="88" t="s">
        <v>92</v>
      </c>
      <c r="C140" s="89" t="s">
        <v>164</v>
      </c>
      <c r="D140" s="89" t="s">
        <v>164</v>
      </c>
      <c r="E140" s="67" t="s">
        <v>14</v>
      </c>
      <c r="F140" s="36" t="s">
        <v>166</v>
      </c>
      <c r="G140" s="36" t="s">
        <v>167</v>
      </c>
      <c r="H140" s="54">
        <v>51600</v>
      </c>
      <c r="I140" s="32">
        <f t="shared" si="12"/>
        <v>1480.92</v>
      </c>
      <c r="J140" s="32">
        <f t="shared" si="13"/>
        <v>1568.64</v>
      </c>
      <c r="K140" s="32">
        <f t="shared" si="10"/>
        <v>48550.44</v>
      </c>
      <c r="L140" s="32">
        <f t="shared" si="11"/>
        <v>2079.8158750000002</v>
      </c>
      <c r="M140" s="54">
        <v>26675.67</v>
      </c>
      <c r="N140" s="68">
        <f t="shared" si="14"/>
        <v>24924.33</v>
      </c>
    </row>
    <row r="141" spans="1:14" s="40" customFormat="1" ht="24.75" customHeight="1" x14ac:dyDescent="0.25">
      <c r="A141" s="35">
        <v>134</v>
      </c>
      <c r="B141" s="88" t="s">
        <v>93</v>
      </c>
      <c r="C141" s="89" t="s">
        <v>164</v>
      </c>
      <c r="D141" s="89" t="s">
        <v>164</v>
      </c>
      <c r="E141" s="67" t="s">
        <v>14</v>
      </c>
      <c r="F141" s="36" t="s">
        <v>166</v>
      </c>
      <c r="G141" s="36" t="s">
        <v>167</v>
      </c>
      <c r="H141" s="54">
        <v>98040</v>
      </c>
      <c r="I141" s="32">
        <f t="shared" si="12"/>
        <v>2813.748</v>
      </c>
      <c r="J141" s="32">
        <f t="shared" si="13"/>
        <v>2980.4160000000002</v>
      </c>
      <c r="K141" s="32">
        <f t="shared" si="10"/>
        <v>92245.835999999996</v>
      </c>
      <c r="L141" s="32">
        <f t="shared" si="11"/>
        <v>11644.396291666664</v>
      </c>
      <c r="M141" s="54">
        <v>44449.67</v>
      </c>
      <c r="N141" s="68">
        <f t="shared" si="14"/>
        <v>53590.33</v>
      </c>
    </row>
    <row r="142" spans="1:14" s="40" customFormat="1" ht="24.75" customHeight="1" x14ac:dyDescent="0.25">
      <c r="A142" s="35">
        <v>135</v>
      </c>
      <c r="B142" s="88" t="s">
        <v>94</v>
      </c>
      <c r="C142" s="89" t="s">
        <v>164</v>
      </c>
      <c r="D142" s="89" t="s">
        <v>164</v>
      </c>
      <c r="E142" s="67" t="s">
        <v>14</v>
      </c>
      <c r="F142" s="36" t="s">
        <v>166</v>
      </c>
      <c r="G142" s="36" t="s">
        <v>167</v>
      </c>
      <c r="H142" s="54">
        <v>33540</v>
      </c>
      <c r="I142" s="32">
        <f t="shared" si="12"/>
        <v>962.59799999999996</v>
      </c>
      <c r="J142" s="32">
        <f t="shared" si="13"/>
        <v>1019.616</v>
      </c>
      <c r="K142" s="32">
        <f t="shared" si="10"/>
        <v>31557.786</v>
      </c>
      <c r="L142" s="32">
        <f t="shared" si="11"/>
        <v>0</v>
      </c>
      <c r="M142" s="54">
        <v>16053.22</v>
      </c>
      <c r="N142" s="68">
        <f t="shared" si="14"/>
        <v>17486.78</v>
      </c>
    </row>
    <row r="143" spans="1:14" s="40" customFormat="1" ht="24.75" customHeight="1" x14ac:dyDescent="0.25">
      <c r="A143" s="35">
        <v>136</v>
      </c>
      <c r="B143" s="88" t="s">
        <v>1002</v>
      </c>
      <c r="C143" s="89" t="s">
        <v>164</v>
      </c>
      <c r="D143" s="89" t="s">
        <v>164</v>
      </c>
      <c r="E143" s="67" t="s">
        <v>14</v>
      </c>
      <c r="F143" s="36" t="s">
        <v>166</v>
      </c>
      <c r="G143" s="36" t="s">
        <v>167</v>
      </c>
      <c r="H143" s="54">
        <v>46440</v>
      </c>
      <c r="I143" s="32">
        <f t="shared" si="12"/>
        <v>1332.828</v>
      </c>
      <c r="J143" s="32">
        <f t="shared" si="13"/>
        <v>1411.7760000000001</v>
      </c>
      <c r="K143" s="32">
        <f t="shared" si="10"/>
        <v>43695.396000000001</v>
      </c>
      <c r="L143" s="32">
        <f t="shared" si="11"/>
        <v>1351.5592749999996</v>
      </c>
      <c r="M143" s="54">
        <v>4121.17</v>
      </c>
      <c r="N143" s="68">
        <f t="shared" si="14"/>
        <v>42318.83</v>
      </c>
    </row>
    <row r="144" spans="1:14" s="40" customFormat="1" ht="24.75" customHeight="1" x14ac:dyDescent="0.25">
      <c r="A144" s="35">
        <v>137</v>
      </c>
      <c r="B144" s="88" t="s">
        <v>308</v>
      </c>
      <c r="C144" s="89" t="s">
        <v>164</v>
      </c>
      <c r="D144" s="89" t="s">
        <v>164</v>
      </c>
      <c r="E144" s="67" t="s">
        <v>13</v>
      </c>
      <c r="F144" s="36" t="s">
        <v>166</v>
      </c>
      <c r="G144" s="36" t="s">
        <v>167</v>
      </c>
      <c r="H144" s="54">
        <v>83850</v>
      </c>
      <c r="I144" s="32">
        <f t="shared" si="12"/>
        <v>2406.4949999999999</v>
      </c>
      <c r="J144" s="32">
        <f t="shared" si="13"/>
        <v>2549.04</v>
      </c>
      <c r="K144" s="32">
        <f t="shared" si="10"/>
        <v>78894.464999999997</v>
      </c>
      <c r="L144" s="32">
        <f t="shared" si="11"/>
        <v>8306.5535416666662</v>
      </c>
      <c r="M144" s="54">
        <v>13287.09</v>
      </c>
      <c r="N144" s="68">
        <f t="shared" si="14"/>
        <v>70562.91</v>
      </c>
    </row>
    <row r="145" spans="1:14" s="40" customFormat="1" ht="24.75" customHeight="1" x14ac:dyDescent="0.25">
      <c r="A145" s="35">
        <v>138</v>
      </c>
      <c r="B145" s="88" t="s">
        <v>1003</v>
      </c>
      <c r="C145" s="89" t="s">
        <v>164</v>
      </c>
      <c r="D145" s="89" t="s">
        <v>164</v>
      </c>
      <c r="E145" s="67" t="s">
        <v>13</v>
      </c>
      <c r="F145" s="36" t="s">
        <v>166</v>
      </c>
      <c r="G145" s="36" t="s">
        <v>167</v>
      </c>
      <c r="H145" s="54">
        <v>37840</v>
      </c>
      <c r="I145" s="32">
        <f t="shared" si="12"/>
        <v>1086.008</v>
      </c>
      <c r="J145" s="32">
        <f t="shared" si="13"/>
        <v>1150.336</v>
      </c>
      <c r="K145" s="32">
        <f t="shared" si="10"/>
        <v>35603.656000000003</v>
      </c>
      <c r="L145" s="32">
        <f t="shared" si="11"/>
        <v>137.79827500000027</v>
      </c>
      <c r="M145" s="54">
        <v>2399.15</v>
      </c>
      <c r="N145" s="68">
        <f t="shared" si="14"/>
        <v>35440.85</v>
      </c>
    </row>
    <row r="146" spans="1:14" s="40" customFormat="1" ht="24.75" customHeight="1" x14ac:dyDescent="0.25">
      <c r="A146" s="35">
        <v>139</v>
      </c>
      <c r="B146" s="88" t="s">
        <v>309</v>
      </c>
      <c r="C146" s="89" t="s">
        <v>164</v>
      </c>
      <c r="D146" s="89" t="s">
        <v>164</v>
      </c>
      <c r="E146" s="67" t="s">
        <v>13</v>
      </c>
      <c r="F146" s="36" t="s">
        <v>166</v>
      </c>
      <c r="G146" s="36" t="s">
        <v>167</v>
      </c>
      <c r="H146" s="54">
        <v>30960</v>
      </c>
      <c r="I146" s="32">
        <f t="shared" si="12"/>
        <v>888.55200000000002</v>
      </c>
      <c r="J146" s="32">
        <f t="shared" si="13"/>
        <v>941.18399999999997</v>
      </c>
      <c r="K146" s="32">
        <f t="shared" si="10"/>
        <v>29130.263999999999</v>
      </c>
      <c r="L146" s="32">
        <f t="shared" si="11"/>
        <v>0</v>
      </c>
      <c r="M146" s="54">
        <v>3442.11</v>
      </c>
      <c r="N146" s="68">
        <f t="shared" si="14"/>
        <v>27517.89</v>
      </c>
    </row>
    <row r="147" spans="1:14" s="40" customFormat="1" ht="24.75" customHeight="1" x14ac:dyDescent="0.25">
      <c r="A147" s="35">
        <v>140</v>
      </c>
      <c r="B147" s="88" t="s">
        <v>1004</v>
      </c>
      <c r="C147" s="89" t="s">
        <v>164</v>
      </c>
      <c r="D147" s="89" t="s">
        <v>164</v>
      </c>
      <c r="E147" s="67" t="s">
        <v>14</v>
      </c>
      <c r="F147" s="36" t="s">
        <v>166</v>
      </c>
      <c r="G147" s="36" t="s">
        <v>167</v>
      </c>
      <c r="H147" s="54">
        <v>33540</v>
      </c>
      <c r="I147" s="32">
        <f t="shared" si="12"/>
        <v>962.59799999999996</v>
      </c>
      <c r="J147" s="32">
        <f t="shared" si="13"/>
        <v>1019.616</v>
      </c>
      <c r="K147" s="32">
        <f t="shared" si="10"/>
        <v>31557.786</v>
      </c>
      <c r="L147" s="32">
        <f t="shared" si="11"/>
        <v>0</v>
      </c>
      <c r="M147" s="54">
        <v>2007.22</v>
      </c>
      <c r="N147" s="68">
        <f t="shared" si="14"/>
        <v>31532.78</v>
      </c>
    </row>
    <row r="148" spans="1:14" s="40" customFormat="1" ht="24.75" customHeight="1" x14ac:dyDescent="0.25">
      <c r="A148" s="35">
        <v>141</v>
      </c>
      <c r="B148" s="88" t="s">
        <v>95</v>
      </c>
      <c r="C148" s="89" t="s">
        <v>164</v>
      </c>
      <c r="D148" s="89" t="s">
        <v>164</v>
      </c>
      <c r="E148" s="67" t="s">
        <v>13</v>
      </c>
      <c r="F148" s="36" t="s">
        <v>166</v>
      </c>
      <c r="G148" s="36" t="s">
        <v>167</v>
      </c>
      <c r="H148" s="54">
        <v>15480</v>
      </c>
      <c r="I148" s="32">
        <f t="shared" si="12"/>
        <v>444.27600000000001</v>
      </c>
      <c r="J148" s="32">
        <f t="shared" si="13"/>
        <v>470.59199999999998</v>
      </c>
      <c r="K148" s="32">
        <f t="shared" si="10"/>
        <v>14565.132</v>
      </c>
      <c r="L148" s="32">
        <f t="shared" si="11"/>
        <v>0</v>
      </c>
      <c r="M148" s="54">
        <v>939.87</v>
      </c>
      <c r="N148" s="68">
        <f t="shared" si="14"/>
        <v>14540.13</v>
      </c>
    </row>
    <row r="149" spans="1:14" s="40" customFormat="1" ht="24.75" customHeight="1" x14ac:dyDescent="0.25">
      <c r="A149" s="35">
        <v>142</v>
      </c>
      <c r="B149" s="88" t="s">
        <v>96</v>
      </c>
      <c r="C149" s="89" t="s">
        <v>164</v>
      </c>
      <c r="D149" s="89" t="s">
        <v>164</v>
      </c>
      <c r="E149" s="67" t="s">
        <v>14</v>
      </c>
      <c r="F149" s="36" t="s">
        <v>166</v>
      </c>
      <c r="G149" s="36" t="s">
        <v>167</v>
      </c>
      <c r="H149" s="54">
        <v>66650</v>
      </c>
      <c r="I149" s="32">
        <f t="shared" si="12"/>
        <v>1912.855</v>
      </c>
      <c r="J149" s="32">
        <f t="shared" si="13"/>
        <v>2026.16</v>
      </c>
      <c r="K149" s="32">
        <f t="shared" si="10"/>
        <v>62710.985000000001</v>
      </c>
      <c r="L149" s="32">
        <f t="shared" si="11"/>
        <v>4738.0468333333347</v>
      </c>
      <c r="M149" s="54">
        <v>8702.07</v>
      </c>
      <c r="N149" s="68">
        <f t="shared" si="14"/>
        <v>57947.93</v>
      </c>
    </row>
    <row r="150" spans="1:14" s="40" customFormat="1" ht="24.75" customHeight="1" x14ac:dyDescent="0.25">
      <c r="A150" s="35">
        <v>143</v>
      </c>
      <c r="B150" s="88" t="s">
        <v>310</v>
      </c>
      <c r="C150" s="89" t="s">
        <v>164</v>
      </c>
      <c r="D150" s="89" t="s">
        <v>164</v>
      </c>
      <c r="E150" s="67" t="s">
        <v>14</v>
      </c>
      <c r="F150" s="36" t="s">
        <v>166</v>
      </c>
      <c r="G150" s="36" t="s">
        <v>167</v>
      </c>
      <c r="H150" s="54">
        <v>43000</v>
      </c>
      <c r="I150" s="32">
        <f t="shared" si="12"/>
        <v>1234.0999999999999</v>
      </c>
      <c r="J150" s="32">
        <f t="shared" si="13"/>
        <v>1307.2</v>
      </c>
      <c r="K150" s="32">
        <f t="shared" si="10"/>
        <v>40458.699999999997</v>
      </c>
      <c r="L150" s="32">
        <f t="shared" si="11"/>
        <v>866.05487499999936</v>
      </c>
      <c r="M150" s="54">
        <v>18377.990000000002</v>
      </c>
      <c r="N150" s="68">
        <f t="shared" si="14"/>
        <v>24622.01</v>
      </c>
    </row>
    <row r="151" spans="1:14" s="40" customFormat="1" ht="24.75" customHeight="1" x14ac:dyDescent="0.25">
      <c r="A151" s="35">
        <v>144</v>
      </c>
      <c r="B151" s="88" t="s">
        <v>97</v>
      </c>
      <c r="C151" s="89" t="s">
        <v>164</v>
      </c>
      <c r="D151" s="89" t="s">
        <v>164</v>
      </c>
      <c r="E151" s="67" t="s">
        <v>14</v>
      </c>
      <c r="F151" s="36" t="s">
        <v>166</v>
      </c>
      <c r="G151" s="36" t="s">
        <v>167</v>
      </c>
      <c r="H151" s="54">
        <v>30960</v>
      </c>
      <c r="I151" s="32">
        <f t="shared" si="12"/>
        <v>888.55200000000002</v>
      </c>
      <c r="J151" s="32">
        <f t="shared" si="13"/>
        <v>941.18399999999997</v>
      </c>
      <c r="K151" s="32">
        <f t="shared" si="10"/>
        <v>29130.263999999999</v>
      </c>
      <c r="L151" s="32">
        <f t="shared" si="11"/>
        <v>0</v>
      </c>
      <c r="M151" s="54">
        <v>1854.73</v>
      </c>
      <c r="N151" s="68">
        <f t="shared" si="14"/>
        <v>29105.27</v>
      </c>
    </row>
    <row r="152" spans="1:14" s="40" customFormat="1" ht="24.75" customHeight="1" x14ac:dyDescent="0.25">
      <c r="A152" s="35">
        <v>145</v>
      </c>
      <c r="B152" s="88" t="s">
        <v>98</v>
      </c>
      <c r="C152" s="89" t="s">
        <v>164</v>
      </c>
      <c r="D152" s="89" t="s">
        <v>164</v>
      </c>
      <c r="E152" s="67" t="s">
        <v>13</v>
      </c>
      <c r="F152" s="36" t="s">
        <v>166</v>
      </c>
      <c r="G152" s="36" t="s">
        <v>167</v>
      </c>
      <c r="H152" s="54">
        <v>20640</v>
      </c>
      <c r="I152" s="32">
        <f t="shared" si="12"/>
        <v>592.36800000000005</v>
      </c>
      <c r="J152" s="32">
        <f t="shared" si="13"/>
        <v>627.45600000000002</v>
      </c>
      <c r="K152" s="32">
        <f t="shared" si="10"/>
        <v>19420.175999999999</v>
      </c>
      <c r="L152" s="32">
        <f t="shared" si="11"/>
        <v>0</v>
      </c>
      <c r="M152" s="54">
        <v>1244.83</v>
      </c>
      <c r="N152" s="68">
        <f t="shared" si="14"/>
        <v>19395.169999999998</v>
      </c>
    </row>
    <row r="153" spans="1:14" s="40" customFormat="1" ht="24.75" customHeight="1" x14ac:dyDescent="0.25">
      <c r="A153" s="35">
        <v>146</v>
      </c>
      <c r="B153" s="88" t="s">
        <v>99</v>
      </c>
      <c r="C153" s="89" t="s">
        <v>164</v>
      </c>
      <c r="D153" s="89" t="s">
        <v>164</v>
      </c>
      <c r="E153" s="67" t="s">
        <v>13</v>
      </c>
      <c r="F153" s="36" t="s">
        <v>166</v>
      </c>
      <c r="G153" s="36" t="s">
        <v>167</v>
      </c>
      <c r="H153" s="54">
        <v>15480</v>
      </c>
      <c r="I153" s="32">
        <f t="shared" si="12"/>
        <v>444.27600000000001</v>
      </c>
      <c r="J153" s="32">
        <f t="shared" si="13"/>
        <v>470.59199999999998</v>
      </c>
      <c r="K153" s="32">
        <f t="shared" si="10"/>
        <v>14565.132</v>
      </c>
      <c r="L153" s="32">
        <f t="shared" si="11"/>
        <v>0</v>
      </c>
      <c r="M153" s="54">
        <v>939.87</v>
      </c>
      <c r="N153" s="68">
        <f t="shared" si="14"/>
        <v>14540.13</v>
      </c>
    </row>
    <row r="154" spans="1:14" s="40" customFormat="1" ht="24.75" customHeight="1" x14ac:dyDescent="0.25">
      <c r="A154" s="35">
        <v>147</v>
      </c>
      <c r="B154" s="88" t="s">
        <v>1005</v>
      </c>
      <c r="C154" s="89" t="s">
        <v>164</v>
      </c>
      <c r="D154" s="89" t="s">
        <v>164</v>
      </c>
      <c r="E154" s="67" t="s">
        <v>13</v>
      </c>
      <c r="F154" s="36" t="s">
        <v>166</v>
      </c>
      <c r="G154" s="36" t="s">
        <v>167</v>
      </c>
      <c r="H154" s="54">
        <v>18060</v>
      </c>
      <c r="I154" s="32">
        <f t="shared" si="12"/>
        <v>518.322</v>
      </c>
      <c r="J154" s="32">
        <f t="shared" si="13"/>
        <v>549.024</v>
      </c>
      <c r="K154" s="32">
        <f t="shared" si="10"/>
        <v>16992.653999999999</v>
      </c>
      <c r="L154" s="32">
        <f t="shared" si="11"/>
        <v>0</v>
      </c>
      <c r="M154" s="54">
        <v>1092.3399999999999</v>
      </c>
      <c r="N154" s="68">
        <f t="shared" si="14"/>
        <v>16967.66</v>
      </c>
    </row>
    <row r="155" spans="1:14" s="40" customFormat="1" ht="24.75" customHeight="1" x14ac:dyDescent="0.25">
      <c r="A155" s="35">
        <v>148</v>
      </c>
      <c r="B155" s="88" t="s">
        <v>100</v>
      </c>
      <c r="C155" s="89" t="s">
        <v>164</v>
      </c>
      <c r="D155" s="89" t="s">
        <v>164</v>
      </c>
      <c r="E155" s="67" t="s">
        <v>13</v>
      </c>
      <c r="F155" s="36" t="s">
        <v>166</v>
      </c>
      <c r="G155" s="36" t="s">
        <v>167</v>
      </c>
      <c r="H155" s="54">
        <v>32680</v>
      </c>
      <c r="I155" s="32">
        <f t="shared" si="12"/>
        <v>937.91599999999994</v>
      </c>
      <c r="J155" s="32">
        <f t="shared" si="13"/>
        <v>993.47199999999998</v>
      </c>
      <c r="K155" s="32">
        <f t="shared" si="10"/>
        <v>30748.612000000001</v>
      </c>
      <c r="L155" s="32">
        <f t="shared" si="11"/>
        <v>0</v>
      </c>
      <c r="M155" s="54">
        <v>12896.42</v>
      </c>
      <c r="N155" s="68">
        <f t="shared" si="14"/>
        <v>19783.580000000002</v>
      </c>
    </row>
    <row r="156" spans="1:14" s="40" customFormat="1" ht="24.75" customHeight="1" x14ac:dyDescent="0.25">
      <c r="A156" s="35">
        <v>149</v>
      </c>
      <c r="B156" s="88" t="s">
        <v>1006</v>
      </c>
      <c r="C156" s="89" t="s">
        <v>164</v>
      </c>
      <c r="D156" s="89" t="s">
        <v>164</v>
      </c>
      <c r="E156" s="67" t="s">
        <v>14</v>
      </c>
      <c r="F156" s="36" t="s">
        <v>166</v>
      </c>
      <c r="G156" s="36" t="s">
        <v>167</v>
      </c>
      <c r="H156" s="54">
        <v>6880</v>
      </c>
      <c r="I156" s="32">
        <f t="shared" si="12"/>
        <v>197.45599999999999</v>
      </c>
      <c r="J156" s="32">
        <f t="shared" si="13"/>
        <v>209.15199999999999</v>
      </c>
      <c r="K156" s="32">
        <f t="shared" si="10"/>
        <v>6473.3919999999998</v>
      </c>
      <c r="L156" s="32">
        <f t="shared" si="11"/>
        <v>0</v>
      </c>
      <c r="M156" s="54">
        <v>431.61</v>
      </c>
      <c r="N156" s="68">
        <f t="shared" si="14"/>
        <v>6448.39</v>
      </c>
    </row>
    <row r="157" spans="1:14" s="40" customFormat="1" ht="24.75" customHeight="1" x14ac:dyDescent="0.25">
      <c r="A157" s="35">
        <v>150</v>
      </c>
      <c r="B157" s="88" t="s">
        <v>390</v>
      </c>
      <c r="C157" s="89" t="s">
        <v>164</v>
      </c>
      <c r="D157" s="89" t="s">
        <v>164</v>
      </c>
      <c r="E157" s="67" t="s">
        <v>14</v>
      </c>
      <c r="F157" s="36" t="s">
        <v>166</v>
      </c>
      <c r="G157" s="36" t="s">
        <v>167</v>
      </c>
      <c r="H157" s="54">
        <v>12900</v>
      </c>
      <c r="I157" s="32">
        <f t="shared" si="12"/>
        <v>370.23</v>
      </c>
      <c r="J157" s="32">
        <f t="shared" si="13"/>
        <v>392.16</v>
      </c>
      <c r="K157" s="32">
        <f t="shared" si="10"/>
        <v>12137.61</v>
      </c>
      <c r="L157" s="32">
        <f t="shared" si="11"/>
        <v>0</v>
      </c>
      <c r="M157" s="54">
        <v>787.39</v>
      </c>
      <c r="N157" s="68">
        <f t="shared" si="14"/>
        <v>12112.61</v>
      </c>
    </row>
    <row r="158" spans="1:14" s="40" customFormat="1" ht="24.75" customHeight="1" x14ac:dyDescent="0.25">
      <c r="A158" s="35">
        <v>151</v>
      </c>
      <c r="B158" s="88" t="s">
        <v>1007</v>
      </c>
      <c r="C158" s="89" t="s">
        <v>164</v>
      </c>
      <c r="D158" s="89" t="s">
        <v>164</v>
      </c>
      <c r="E158" s="67" t="s">
        <v>13</v>
      </c>
      <c r="F158" s="36" t="s">
        <v>166</v>
      </c>
      <c r="G158" s="36" t="s">
        <v>167</v>
      </c>
      <c r="H158" s="54">
        <v>41280</v>
      </c>
      <c r="I158" s="32">
        <f t="shared" si="12"/>
        <v>1184.7360000000001</v>
      </c>
      <c r="J158" s="32">
        <f t="shared" si="13"/>
        <v>1254.912</v>
      </c>
      <c r="K158" s="32">
        <f t="shared" si="10"/>
        <v>38840.351999999999</v>
      </c>
      <c r="L158" s="32">
        <f t="shared" si="11"/>
        <v>623.30267499999968</v>
      </c>
      <c r="M158" s="54">
        <v>3087.95</v>
      </c>
      <c r="N158" s="68">
        <f t="shared" si="14"/>
        <v>38192.050000000003</v>
      </c>
    </row>
    <row r="159" spans="1:14" s="40" customFormat="1" ht="24.75" customHeight="1" x14ac:dyDescent="0.25">
      <c r="A159" s="35">
        <v>152</v>
      </c>
      <c r="B159" s="88" t="s">
        <v>101</v>
      </c>
      <c r="C159" s="89" t="s">
        <v>164</v>
      </c>
      <c r="D159" s="89" t="s">
        <v>164</v>
      </c>
      <c r="E159" s="67" t="s">
        <v>13</v>
      </c>
      <c r="F159" s="36" t="s">
        <v>166</v>
      </c>
      <c r="G159" s="36" t="s">
        <v>167</v>
      </c>
      <c r="H159" s="54">
        <v>54180</v>
      </c>
      <c r="I159" s="32">
        <f t="shared" si="12"/>
        <v>1554.9659999999999</v>
      </c>
      <c r="J159" s="32">
        <f t="shared" si="13"/>
        <v>1647.0719999999999</v>
      </c>
      <c r="K159" s="32">
        <f t="shared" si="10"/>
        <v>50977.962</v>
      </c>
      <c r="L159" s="32">
        <f t="shared" si="11"/>
        <v>2443.9441749999996</v>
      </c>
      <c r="M159" s="54">
        <v>8488.98</v>
      </c>
      <c r="N159" s="68">
        <f t="shared" si="14"/>
        <v>45691.020000000004</v>
      </c>
    </row>
    <row r="160" spans="1:14" s="40" customFormat="1" ht="24.75" customHeight="1" x14ac:dyDescent="0.25">
      <c r="A160" s="35">
        <v>153</v>
      </c>
      <c r="B160" s="88" t="s">
        <v>1008</v>
      </c>
      <c r="C160" s="89" t="s">
        <v>164</v>
      </c>
      <c r="D160" s="89" t="s">
        <v>164</v>
      </c>
      <c r="E160" s="67" t="s">
        <v>13</v>
      </c>
      <c r="F160" s="36" t="s">
        <v>166</v>
      </c>
      <c r="G160" s="36" t="s">
        <v>167</v>
      </c>
      <c r="H160" s="54">
        <v>39560</v>
      </c>
      <c r="I160" s="32">
        <f t="shared" si="12"/>
        <v>1135.3720000000001</v>
      </c>
      <c r="J160" s="32">
        <f t="shared" si="13"/>
        <v>1202.624</v>
      </c>
      <c r="K160" s="32">
        <f t="shared" si="10"/>
        <v>37222.004000000001</v>
      </c>
      <c r="L160" s="32">
        <f t="shared" si="11"/>
        <v>380.55047500000001</v>
      </c>
      <c r="M160" s="54">
        <v>2743.54</v>
      </c>
      <c r="N160" s="68">
        <f t="shared" si="14"/>
        <v>36816.46</v>
      </c>
    </row>
    <row r="161" spans="1:14" s="40" customFormat="1" ht="24.75" customHeight="1" x14ac:dyDescent="0.25">
      <c r="A161" s="35">
        <v>154</v>
      </c>
      <c r="B161" s="88" t="s">
        <v>311</v>
      </c>
      <c r="C161" s="89" t="s">
        <v>164</v>
      </c>
      <c r="D161" s="89" t="s">
        <v>164</v>
      </c>
      <c r="E161" s="67" t="s">
        <v>14</v>
      </c>
      <c r="F161" s="36" t="s">
        <v>166</v>
      </c>
      <c r="G161" s="36" t="s">
        <v>167</v>
      </c>
      <c r="H161" s="54">
        <v>25800</v>
      </c>
      <c r="I161" s="32">
        <f t="shared" si="12"/>
        <v>740.46</v>
      </c>
      <c r="J161" s="32">
        <f t="shared" si="13"/>
        <v>784.32</v>
      </c>
      <c r="K161" s="32">
        <f t="shared" si="10"/>
        <v>24275.22</v>
      </c>
      <c r="L161" s="32">
        <f t="shared" si="11"/>
        <v>0</v>
      </c>
      <c r="M161" s="54">
        <v>1549.78</v>
      </c>
      <c r="N161" s="68">
        <f t="shared" si="14"/>
        <v>24250.22</v>
      </c>
    </row>
    <row r="162" spans="1:14" s="40" customFormat="1" ht="24.75" customHeight="1" x14ac:dyDescent="0.25">
      <c r="A162" s="35">
        <v>155</v>
      </c>
      <c r="B162" s="88" t="s">
        <v>103</v>
      </c>
      <c r="C162" s="89" t="s">
        <v>164</v>
      </c>
      <c r="D162" s="89" t="s">
        <v>164</v>
      </c>
      <c r="E162" s="67" t="s">
        <v>14</v>
      </c>
      <c r="F162" s="36" t="s">
        <v>166</v>
      </c>
      <c r="G162" s="36" t="s">
        <v>167</v>
      </c>
      <c r="H162" s="54">
        <v>38700</v>
      </c>
      <c r="I162" s="32">
        <f t="shared" si="12"/>
        <v>1110.69</v>
      </c>
      <c r="J162" s="32">
        <f t="shared" si="13"/>
        <v>1176.48</v>
      </c>
      <c r="K162" s="32">
        <f t="shared" si="10"/>
        <v>36412.83</v>
      </c>
      <c r="L162" s="32">
        <f t="shared" si="11"/>
        <v>259.17437500000011</v>
      </c>
      <c r="M162" s="54">
        <v>5486.93</v>
      </c>
      <c r="N162" s="68">
        <f t="shared" si="14"/>
        <v>33213.07</v>
      </c>
    </row>
    <row r="163" spans="1:14" s="40" customFormat="1" ht="24.75" customHeight="1" x14ac:dyDescent="0.25">
      <c r="A163" s="35">
        <v>156</v>
      </c>
      <c r="B163" s="88" t="s">
        <v>104</v>
      </c>
      <c r="C163" s="89" t="s">
        <v>164</v>
      </c>
      <c r="D163" s="89" t="s">
        <v>164</v>
      </c>
      <c r="E163" s="67" t="s">
        <v>14</v>
      </c>
      <c r="F163" s="36" t="s">
        <v>166</v>
      </c>
      <c r="G163" s="36" t="s">
        <v>167</v>
      </c>
      <c r="H163" s="54">
        <v>87720</v>
      </c>
      <c r="I163" s="32">
        <f t="shared" si="12"/>
        <v>2517.5639999999999</v>
      </c>
      <c r="J163" s="32">
        <f t="shared" si="13"/>
        <v>2666.6880000000001</v>
      </c>
      <c r="K163" s="32">
        <f t="shared" si="10"/>
        <v>82535.747999999992</v>
      </c>
      <c r="L163" s="32">
        <f t="shared" si="11"/>
        <v>9216.8742916666652</v>
      </c>
      <c r="M163" s="54">
        <v>15616.66</v>
      </c>
      <c r="N163" s="68">
        <f t="shared" si="14"/>
        <v>72103.34</v>
      </c>
    </row>
    <row r="164" spans="1:14" s="40" customFormat="1" ht="24.75" customHeight="1" x14ac:dyDescent="0.25">
      <c r="A164" s="35">
        <v>157</v>
      </c>
      <c r="B164" s="88" t="s">
        <v>1009</v>
      </c>
      <c r="C164" s="89" t="s">
        <v>164</v>
      </c>
      <c r="D164" s="89" t="s">
        <v>164</v>
      </c>
      <c r="E164" s="67" t="s">
        <v>14</v>
      </c>
      <c r="F164" s="36" t="s">
        <v>166</v>
      </c>
      <c r="G164" s="36" t="s">
        <v>167</v>
      </c>
      <c r="H164" s="54">
        <v>51600</v>
      </c>
      <c r="I164" s="32">
        <f t="shared" si="12"/>
        <v>1480.92</v>
      </c>
      <c r="J164" s="32">
        <f t="shared" si="13"/>
        <v>1568.64</v>
      </c>
      <c r="K164" s="32">
        <f t="shared" si="10"/>
        <v>48550.44</v>
      </c>
      <c r="L164" s="32">
        <f t="shared" si="11"/>
        <v>2079.8158750000002</v>
      </c>
      <c r="M164" s="54">
        <v>6503.65</v>
      </c>
      <c r="N164" s="68">
        <f t="shared" si="14"/>
        <v>45096.35</v>
      </c>
    </row>
    <row r="165" spans="1:14" s="40" customFormat="1" ht="24.75" customHeight="1" x14ac:dyDescent="0.25">
      <c r="A165" s="35">
        <v>158</v>
      </c>
      <c r="B165" s="88" t="s">
        <v>312</v>
      </c>
      <c r="C165" s="89" t="s">
        <v>164</v>
      </c>
      <c r="D165" s="89" t="s">
        <v>164</v>
      </c>
      <c r="E165" s="67" t="s">
        <v>14</v>
      </c>
      <c r="F165" s="36" t="s">
        <v>166</v>
      </c>
      <c r="G165" s="36" t="s">
        <v>167</v>
      </c>
      <c r="H165" s="54">
        <v>18060</v>
      </c>
      <c r="I165" s="32">
        <f t="shared" si="12"/>
        <v>518.322</v>
      </c>
      <c r="J165" s="32">
        <f t="shared" si="13"/>
        <v>549.024</v>
      </c>
      <c r="K165" s="32">
        <f t="shared" si="10"/>
        <v>16992.653999999999</v>
      </c>
      <c r="L165" s="32">
        <f t="shared" si="11"/>
        <v>0</v>
      </c>
      <c r="M165" s="54">
        <v>1092.3399999999999</v>
      </c>
      <c r="N165" s="68">
        <f t="shared" si="14"/>
        <v>16967.66</v>
      </c>
    </row>
    <row r="166" spans="1:14" s="40" customFormat="1" ht="24.75" customHeight="1" x14ac:dyDescent="0.25">
      <c r="A166" s="35">
        <v>159</v>
      </c>
      <c r="B166" s="88" t="s">
        <v>1010</v>
      </c>
      <c r="C166" s="89" t="s">
        <v>164</v>
      </c>
      <c r="D166" s="89" t="s">
        <v>164</v>
      </c>
      <c r="E166" s="67" t="s">
        <v>14</v>
      </c>
      <c r="F166" s="36" t="s">
        <v>166</v>
      </c>
      <c r="G166" s="36" t="s">
        <v>167</v>
      </c>
      <c r="H166" s="54">
        <v>56760</v>
      </c>
      <c r="I166" s="32">
        <f t="shared" si="12"/>
        <v>1629.0119999999999</v>
      </c>
      <c r="J166" s="32">
        <f t="shared" si="13"/>
        <v>1725.5039999999999</v>
      </c>
      <c r="K166" s="32">
        <f t="shared" si="10"/>
        <v>53405.483999999997</v>
      </c>
      <c r="L166" s="32">
        <f t="shared" si="11"/>
        <v>2876.9466333333326</v>
      </c>
      <c r="M166" s="54">
        <v>6256.46</v>
      </c>
      <c r="N166" s="68">
        <f t="shared" si="14"/>
        <v>50503.54</v>
      </c>
    </row>
    <row r="167" spans="1:14" s="40" customFormat="1" ht="24.75" customHeight="1" x14ac:dyDescent="0.25">
      <c r="A167" s="35">
        <v>160</v>
      </c>
      <c r="B167" s="88" t="s">
        <v>313</v>
      </c>
      <c r="C167" s="89" t="s">
        <v>164</v>
      </c>
      <c r="D167" s="89" t="s">
        <v>164</v>
      </c>
      <c r="E167" s="67" t="s">
        <v>14</v>
      </c>
      <c r="F167" s="36" t="s">
        <v>166</v>
      </c>
      <c r="G167" s="36" t="s">
        <v>167</v>
      </c>
      <c r="H167" s="54">
        <v>46440</v>
      </c>
      <c r="I167" s="32">
        <f t="shared" si="12"/>
        <v>1332.828</v>
      </c>
      <c r="J167" s="32">
        <f t="shared" si="13"/>
        <v>1411.7760000000001</v>
      </c>
      <c r="K167" s="32">
        <f t="shared" si="10"/>
        <v>43695.396000000001</v>
      </c>
      <c r="L167" s="32">
        <f t="shared" si="11"/>
        <v>1351.5592749999996</v>
      </c>
      <c r="M167" s="54">
        <v>4121.17</v>
      </c>
      <c r="N167" s="68">
        <f t="shared" si="14"/>
        <v>42318.83</v>
      </c>
    </row>
    <row r="168" spans="1:14" s="40" customFormat="1" ht="24.75" customHeight="1" x14ac:dyDescent="0.25">
      <c r="A168" s="35">
        <v>161</v>
      </c>
      <c r="B168" s="88" t="s">
        <v>105</v>
      </c>
      <c r="C168" s="89" t="s">
        <v>164</v>
      </c>
      <c r="D168" s="89" t="s">
        <v>164</v>
      </c>
      <c r="E168" s="67" t="s">
        <v>14</v>
      </c>
      <c r="F168" s="36" t="s">
        <v>166</v>
      </c>
      <c r="G168" s="36" t="s">
        <v>167</v>
      </c>
      <c r="H168" s="54">
        <v>24080</v>
      </c>
      <c r="I168" s="32">
        <f t="shared" si="12"/>
        <v>691.096</v>
      </c>
      <c r="J168" s="32">
        <f t="shared" si="13"/>
        <v>732.03200000000004</v>
      </c>
      <c r="K168" s="32">
        <f t="shared" si="10"/>
        <v>22656.871999999999</v>
      </c>
      <c r="L168" s="32">
        <f t="shared" si="11"/>
        <v>0</v>
      </c>
      <c r="M168" s="54">
        <v>1448.13</v>
      </c>
      <c r="N168" s="68">
        <f t="shared" si="14"/>
        <v>22631.87</v>
      </c>
    </row>
    <row r="169" spans="1:14" s="40" customFormat="1" ht="24.75" customHeight="1" x14ac:dyDescent="0.25">
      <c r="A169" s="35">
        <v>162</v>
      </c>
      <c r="B169" s="88" t="s">
        <v>106</v>
      </c>
      <c r="C169" s="89" t="s">
        <v>164</v>
      </c>
      <c r="D169" s="89" t="s">
        <v>164</v>
      </c>
      <c r="E169" s="67" t="s">
        <v>14</v>
      </c>
      <c r="F169" s="36" t="s">
        <v>166</v>
      </c>
      <c r="G169" s="36" t="s">
        <v>167</v>
      </c>
      <c r="H169" s="54">
        <v>25800</v>
      </c>
      <c r="I169" s="32">
        <f t="shared" si="12"/>
        <v>740.46</v>
      </c>
      <c r="J169" s="32">
        <f t="shared" si="13"/>
        <v>784.32</v>
      </c>
      <c r="K169" s="32">
        <f t="shared" si="10"/>
        <v>24275.22</v>
      </c>
      <c r="L169" s="32">
        <f t="shared" si="11"/>
        <v>0</v>
      </c>
      <c r="M169" s="54">
        <v>1549.78</v>
      </c>
      <c r="N169" s="68">
        <f t="shared" si="14"/>
        <v>24250.22</v>
      </c>
    </row>
    <row r="170" spans="1:14" s="40" customFormat="1" ht="24.75" customHeight="1" x14ac:dyDescent="0.25">
      <c r="A170" s="35">
        <v>163</v>
      </c>
      <c r="B170" s="88" t="s">
        <v>107</v>
      </c>
      <c r="C170" s="89" t="s">
        <v>164</v>
      </c>
      <c r="D170" s="89" t="s">
        <v>164</v>
      </c>
      <c r="E170" s="67" t="s">
        <v>13</v>
      </c>
      <c r="F170" s="36" t="s">
        <v>166</v>
      </c>
      <c r="G170" s="36" t="s">
        <v>167</v>
      </c>
      <c r="H170" s="54">
        <v>103200</v>
      </c>
      <c r="I170" s="32">
        <f t="shared" si="12"/>
        <v>2961.84</v>
      </c>
      <c r="J170" s="32">
        <f t="shared" si="13"/>
        <v>3137.28</v>
      </c>
      <c r="K170" s="32">
        <f t="shared" si="10"/>
        <v>97100.88</v>
      </c>
      <c r="L170" s="32">
        <f t="shared" si="11"/>
        <v>12858.157291666668</v>
      </c>
      <c r="M170" s="54">
        <v>53821.47</v>
      </c>
      <c r="N170" s="68">
        <f t="shared" si="14"/>
        <v>49378.53</v>
      </c>
    </row>
    <row r="171" spans="1:14" s="40" customFormat="1" ht="24.75" customHeight="1" x14ac:dyDescent="0.25">
      <c r="A171" s="35">
        <v>164</v>
      </c>
      <c r="B171" s="88" t="s">
        <v>108</v>
      </c>
      <c r="C171" s="89" t="s">
        <v>164</v>
      </c>
      <c r="D171" s="89" t="s">
        <v>164</v>
      </c>
      <c r="E171" s="67" t="s">
        <v>14</v>
      </c>
      <c r="F171" s="36" t="s">
        <v>166</v>
      </c>
      <c r="G171" s="36" t="s">
        <v>167</v>
      </c>
      <c r="H171" s="54">
        <v>22360</v>
      </c>
      <c r="I171" s="32">
        <f t="shared" si="12"/>
        <v>641.73199999999997</v>
      </c>
      <c r="J171" s="32">
        <f t="shared" si="13"/>
        <v>679.74400000000003</v>
      </c>
      <c r="K171" s="32">
        <f t="shared" si="10"/>
        <v>21038.524000000001</v>
      </c>
      <c r="L171" s="32">
        <f t="shared" si="11"/>
        <v>0</v>
      </c>
      <c r="M171" s="54">
        <v>1346.47</v>
      </c>
      <c r="N171" s="68">
        <f t="shared" si="14"/>
        <v>21013.53</v>
      </c>
    </row>
    <row r="172" spans="1:14" s="40" customFormat="1" ht="24.75" customHeight="1" x14ac:dyDescent="0.25">
      <c r="A172" s="35">
        <v>165</v>
      </c>
      <c r="B172" s="88" t="s">
        <v>109</v>
      </c>
      <c r="C172" s="89" t="s">
        <v>164</v>
      </c>
      <c r="D172" s="89" t="s">
        <v>164</v>
      </c>
      <c r="E172" s="67" t="s">
        <v>14</v>
      </c>
      <c r="F172" s="36" t="s">
        <v>166</v>
      </c>
      <c r="G172" s="36" t="s">
        <v>167</v>
      </c>
      <c r="H172" s="54">
        <v>36120</v>
      </c>
      <c r="I172" s="32">
        <f t="shared" si="12"/>
        <v>1036.644</v>
      </c>
      <c r="J172" s="32">
        <f t="shared" si="13"/>
        <v>1098.048</v>
      </c>
      <c r="K172" s="32">
        <f t="shared" si="10"/>
        <v>33985.307999999997</v>
      </c>
      <c r="L172" s="32">
        <f t="shared" si="11"/>
        <v>0</v>
      </c>
      <c r="M172" s="54">
        <v>2159.69</v>
      </c>
      <c r="N172" s="68">
        <f t="shared" si="14"/>
        <v>33960.31</v>
      </c>
    </row>
    <row r="173" spans="1:14" s="40" customFormat="1" ht="24.75" customHeight="1" x14ac:dyDescent="0.25">
      <c r="A173" s="35">
        <v>166</v>
      </c>
      <c r="B173" s="88" t="s">
        <v>314</v>
      </c>
      <c r="C173" s="89" t="s">
        <v>164</v>
      </c>
      <c r="D173" s="89" t="s">
        <v>164</v>
      </c>
      <c r="E173" s="67" t="s">
        <v>13</v>
      </c>
      <c r="F173" s="36" t="s">
        <v>166</v>
      </c>
      <c r="G173" s="36" t="s">
        <v>167</v>
      </c>
      <c r="H173" s="54">
        <v>34400</v>
      </c>
      <c r="I173" s="32">
        <f t="shared" si="12"/>
        <v>987.28</v>
      </c>
      <c r="J173" s="32">
        <f t="shared" si="13"/>
        <v>1045.76</v>
      </c>
      <c r="K173" s="32">
        <f t="shared" si="10"/>
        <v>32366.959999999999</v>
      </c>
      <c r="L173" s="32">
        <f t="shared" si="11"/>
        <v>0</v>
      </c>
      <c r="M173" s="54">
        <v>2058.04</v>
      </c>
      <c r="N173" s="68">
        <f t="shared" si="14"/>
        <v>32341.96</v>
      </c>
    </row>
    <row r="174" spans="1:14" s="40" customFormat="1" ht="24.75" customHeight="1" x14ac:dyDescent="0.25">
      <c r="A174" s="35">
        <v>167</v>
      </c>
      <c r="B174" s="88" t="s">
        <v>315</v>
      </c>
      <c r="C174" s="89" t="s">
        <v>164</v>
      </c>
      <c r="D174" s="89" t="s">
        <v>164</v>
      </c>
      <c r="E174" s="67" t="s">
        <v>13</v>
      </c>
      <c r="F174" s="36" t="s">
        <v>166</v>
      </c>
      <c r="G174" s="36" t="s">
        <v>167</v>
      </c>
      <c r="H174" s="54">
        <v>15480</v>
      </c>
      <c r="I174" s="32">
        <f t="shared" si="12"/>
        <v>444.27600000000001</v>
      </c>
      <c r="J174" s="32">
        <f t="shared" si="13"/>
        <v>470.59199999999998</v>
      </c>
      <c r="K174" s="32">
        <f t="shared" si="10"/>
        <v>14565.132</v>
      </c>
      <c r="L174" s="32">
        <f t="shared" si="11"/>
        <v>0</v>
      </c>
      <c r="M174" s="54">
        <v>939.87</v>
      </c>
      <c r="N174" s="68">
        <f t="shared" si="14"/>
        <v>14540.13</v>
      </c>
    </row>
    <row r="175" spans="1:14" s="40" customFormat="1" ht="24.75" customHeight="1" x14ac:dyDescent="0.25">
      <c r="A175" s="35">
        <v>168</v>
      </c>
      <c r="B175" s="88" t="s">
        <v>1011</v>
      </c>
      <c r="C175" s="89" t="s">
        <v>164</v>
      </c>
      <c r="D175" s="89" t="s">
        <v>164</v>
      </c>
      <c r="E175" s="67" t="s">
        <v>13</v>
      </c>
      <c r="F175" s="36" t="s">
        <v>166</v>
      </c>
      <c r="G175" s="36" t="s">
        <v>167</v>
      </c>
      <c r="H175" s="54">
        <v>56760</v>
      </c>
      <c r="I175" s="32">
        <f t="shared" si="12"/>
        <v>1629.0119999999999</v>
      </c>
      <c r="J175" s="32">
        <f t="shared" si="13"/>
        <v>1725.5039999999999</v>
      </c>
      <c r="K175" s="32">
        <f t="shared" si="10"/>
        <v>53405.483999999997</v>
      </c>
      <c r="L175" s="32">
        <f t="shared" si="11"/>
        <v>2876.9466333333326</v>
      </c>
      <c r="M175" s="54">
        <v>6256.46</v>
      </c>
      <c r="N175" s="68">
        <f t="shared" si="14"/>
        <v>50503.54</v>
      </c>
    </row>
    <row r="176" spans="1:14" s="40" customFormat="1" ht="24.75" customHeight="1" x14ac:dyDescent="0.25">
      <c r="A176" s="35">
        <v>169</v>
      </c>
      <c r="B176" s="88" t="s">
        <v>110</v>
      </c>
      <c r="C176" s="89" t="s">
        <v>164</v>
      </c>
      <c r="D176" s="89" t="s">
        <v>164</v>
      </c>
      <c r="E176" s="67" t="s">
        <v>13</v>
      </c>
      <c r="F176" s="36" t="s">
        <v>166</v>
      </c>
      <c r="G176" s="36" t="s">
        <v>167</v>
      </c>
      <c r="H176" s="54">
        <v>64500</v>
      </c>
      <c r="I176" s="32">
        <f t="shared" si="12"/>
        <v>1851.15</v>
      </c>
      <c r="J176" s="32">
        <f t="shared" si="13"/>
        <v>1960.8</v>
      </c>
      <c r="K176" s="32">
        <f t="shared" si="10"/>
        <v>60688.05</v>
      </c>
      <c r="L176" s="32">
        <f t="shared" si="11"/>
        <v>4333.4598333333352</v>
      </c>
      <c r="M176" s="54">
        <v>26799.71</v>
      </c>
      <c r="N176" s="68">
        <f t="shared" si="14"/>
        <v>37700.29</v>
      </c>
    </row>
    <row r="177" spans="1:14" s="40" customFormat="1" ht="24.75" customHeight="1" x14ac:dyDescent="0.25">
      <c r="A177" s="35">
        <v>170</v>
      </c>
      <c r="B177" s="88" t="s">
        <v>111</v>
      </c>
      <c r="C177" s="89" t="s">
        <v>164</v>
      </c>
      <c r="D177" s="89" t="s">
        <v>164</v>
      </c>
      <c r="E177" s="67" t="s">
        <v>13</v>
      </c>
      <c r="F177" s="36" t="s">
        <v>166</v>
      </c>
      <c r="G177" s="36" t="s">
        <v>167</v>
      </c>
      <c r="H177" s="54">
        <v>46440</v>
      </c>
      <c r="I177" s="32">
        <f t="shared" si="12"/>
        <v>1332.828</v>
      </c>
      <c r="J177" s="32">
        <f t="shared" si="13"/>
        <v>1411.7760000000001</v>
      </c>
      <c r="K177" s="32">
        <f t="shared" si="10"/>
        <v>43695.396000000001</v>
      </c>
      <c r="L177" s="32">
        <f t="shared" si="11"/>
        <v>1351.5592749999996</v>
      </c>
      <c r="M177" s="54">
        <v>5470.44</v>
      </c>
      <c r="N177" s="68">
        <f t="shared" si="14"/>
        <v>40969.56</v>
      </c>
    </row>
    <row r="178" spans="1:14" s="40" customFormat="1" ht="24.75" customHeight="1" x14ac:dyDescent="0.25">
      <c r="A178" s="35">
        <v>171</v>
      </c>
      <c r="B178" s="88" t="s">
        <v>316</v>
      </c>
      <c r="C178" s="89" t="s">
        <v>164</v>
      </c>
      <c r="D178" s="89" t="s">
        <v>164</v>
      </c>
      <c r="E178" s="67" t="s">
        <v>14</v>
      </c>
      <c r="F178" s="36" t="s">
        <v>166</v>
      </c>
      <c r="G178" s="36" t="s">
        <v>167</v>
      </c>
      <c r="H178" s="54">
        <v>56760</v>
      </c>
      <c r="I178" s="32">
        <f t="shared" si="12"/>
        <v>1629.0119999999999</v>
      </c>
      <c r="J178" s="32">
        <f t="shared" si="13"/>
        <v>1725.5039999999999</v>
      </c>
      <c r="K178" s="32">
        <f t="shared" si="10"/>
        <v>53405.483999999997</v>
      </c>
      <c r="L178" s="32">
        <f t="shared" si="11"/>
        <v>2876.9466333333326</v>
      </c>
      <c r="M178" s="54">
        <v>7536.86</v>
      </c>
      <c r="N178" s="68">
        <f t="shared" si="14"/>
        <v>49223.14</v>
      </c>
    </row>
    <row r="179" spans="1:14" s="40" customFormat="1" ht="24.75" customHeight="1" x14ac:dyDescent="0.25">
      <c r="A179" s="35">
        <v>172</v>
      </c>
      <c r="B179" s="88" t="s">
        <v>112</v>
      </c>
      <c r="C179" s="89" t="s">
        <v>164</v>
      </c>
      <c r="D179" s="89" t="s">
        <v>164</v>
      </c>
      <c r="E179" s="67" t="s">
        <v>14</v>
      </c>
      <c r="F179" s="36" t="s">
        <v>166</v>
      </c>
      <c r="G179" s="36" t="s">
        <v>167</v>
      </c>
      <c r="H179" s="54">
        <v>51600</v>
      </c>
      <c r="I179" s="32">
        <f t="shared" si="12"/>
        <v>1480.92</v>
      </c>
      <c r="J179" s="32">
        <f t="shared" si="13"/>
        <v>1568.64</v>
      </c>
      <c r="K179" s="32">
        <f t="shared" si="10"/>
        <v>48550.44</v>
      </c>
      <c r="L179" s="32">
        <f t="shared" si="11"/>
        <v>2079.8158750000002</v>
      </c>
      <c r="M179" s="54">
        <v>5154.38</v>
      </c>
      <c r="N179" s="68">
        <f t="shared" si="14"/>
        <v>46445.62</v>
      </c>
    </row>
    <row r="180" spans="1:14" s="40" customFormat="1" ht="24.75" customHeight="1" x14ac:dyDescent="0.25">
      <c r="A180" s="35">
        <v>173</v>
      </c>
      <c r="B180" s="88" t="s">
        <v>317</v>
      </c>
      <c r="C180" s="89" t="s">
        <v>164</v>
      </c>
      <c r="D180" s="89" t="s">
        <v>164</v>
      </c>
      <c r="E180" s="67" t="s">
        <v>14</v>
      </c>
      <c r="F180" s="36" t="s">
        <v>166</v>
      </c>
      <c r="G180" s="36" t="s">
        <v>167</v>
      </c>
      <c r="H180" s="54">
        <v>13760</v>
      </c>
      <c r="I180" s="32">
        <f t="shared" si="12"/>
        <v>394.91199999999998</v>
      </c>
      <c r="J180" s="32">
        <f t="shared" si="13"/>
        <v>418.30399999999997</v>
      </c>
      <c r="K180" s="32">
        <f t="shared" si="10"/>
        <v>12946.784</v>
      </c>
      <c r="L180" s="32">
        <f t="shared" si="11"/>
        <v>0</v>
      </c>
      <c r="M180" s="54">
        <v>838.21</v>
      </c>
      <c r="N180" s="68">
        <f t="shared" si="14"/>
        <v>12921.79</v>
      </c>
    </row>
    <row r="181" spans="1:14" s="40" customFormat="1" ht="24.75" customHeight="1" x14ac:dyDescent="0.25">
      <c r="A181" s="35">
        <v>174</v>
      </c>
      <c r="B181" s="88" t="s">
        <v>113</v>
      </c>
      <c r="C181" s="89" t="s">
        <v>164</v>
      </c>
      <c r="D181" s="89" t="s">
        <v>164</v>
      </c>
      <c r="E181" s="67" t="s">
        <v>13</v>
      </c>
      <c r="F181" s="36" t="s">
        <v>166</v>
      </c>
      <c r="G181" s="36" t="s">
        <v>167</v>
      </c>
      <c r="H181" s="54">
        <v>38700</v>
      </c>
      <c r="I181" s="32">
        <f t="shared" si="12"/>
        <v>1110.69</v>
      </c>
      <c r="J181" s="32">
        <f t="shared" si="13"/>
        <v>1176.48</v>
      </c>
      <c r="K181" s="32">
        <f t="shared" si="10"/>
        <v>36412.83</v>
      </c>
      <c r="L181" s="32">
        <f t="shared" si="11"/>
        <v>259.17437500000011</v>
      </c>
      <c r="M181" s="54">
        <v>2571.34</v>
      </c>
      <c r="N181" s="68">
        <f t="shared" si="14"/>
        <v>36128.660000000003</v>
      </c>
    </row>
    <row r="182" spans="1:14" s="40" customFormat="1" ht="24.75" customHeight="1" x14ac:dyDescent="0.25">
      <c r="A182" s="35">
        <v>175</v>
      </c>
      <c r="B182" s="88" t="s">
        <v>114</v>
      </c>
      <c r="C182" s="89" t="s">
        <v>164</v>
      </c>
      <c r="D182" s="89" t="s">
        <v>164</v>
      </c>
      <c r="E182" s="67" t="s">
        <v>14</v>
      </c>
      <c r="F182" s="36" t="s">
        <v>166</v>
      </c>
      <c r="G182" s="36" t="s">
        <v>167</v>
      </c>
      <c r="H182" s="54">
        <v>7500</v>
      </c>
      <c r="I182" s="32">
        <f t="shared" si="12"/>
        <v>215.25</v>
      </c>
      <c r="J182" s="32">
        <f t="shared" si="13"/>
        <v>228</v>
      </c>
      <c r="K182" s="32">
        <f t="shared" si="10"/>
        <v>7056.75</v>
      </c>
      <c r="L182" s="32">
        <f t="shared" si="11"/>
        <v>0</v>
      </c>
      <c r="M182" s="54">
        <v>468.25</v>
      </c>
      <c r="N182" s="68">
        <f t="shared" si="14"/>
        <v>7031.75</v>
      </c>
    </row>
    <row r="183" spans="1:14" s="40" customFormat="1" ht="24.75" customHeight="1" x14ac:dyDescent="0.25">
      <c r="A183" s="35">
        <v>176</v>
      </c>
      <c r="B183" s="88" t="s">
        <v>318</v>
      </c>
      <c r="C183" s="89" t="s">
        <v>164</v>
      </c>
      <c r="D183" s="89" t="s">
        <v>164</v>
      </c>
      <c r="E183" s="67" t="s">
        <v>13</v>
      </c>
      <c r="F183" s="36" t="s">
        <v>166</v>
      </c>
      <c r="G183" s="36" t="s">
        <v>167</v>
      </c>
      <c r="H183" s="54">
        <v>36550</v>
      </c>
      <c r="I183" s="32">
        <f t="shared" si="12"/>
        <v>1048.9849999999999</v>
      </c>
      <c r="J183" s="32">
        <f t="shared" si="13"/>
        <v>1111.1199999999999</v>
      </c>
      <c r="K183" s="32">
        <f t="shared" si="10"/>
        <v>34389.894999999997</v>
      </c>
      <c r="L183" s="32">
        <f t="shared" si="11"/>
        <v>0</v>
      </c>
      <c r="M183" s="54">
        <v>2185.11</v>
      </c>
      <c r="N183" s="68">
        <f t="shared" si="14"/>
        <v>34364.89</v>
      </c>
    </row>
    <row r="184" spans="1:14" s="40" customFormat="1" ht="24.75" customHeight="1" x14ac:dyDescent="0.25">
      <c r="A184" s="35">
        <v>177</v>
      </c>
      <c r="B184" s="88" t="s">
        <v>115</v>
      </c>
      <c r="C184" s="89" t="s">
        <v>164</v>
      </c>
      <c r="D184" s="89" t="s">
        <v>164</v>
      </c>
      <c r="E184" s="67" t="s">
        <v>14</v>
      </c>
      <c r="F184" s="36" t="s">
        <v>166</v>
      </c>
      <c r="G184" s="36" t="s">
        <v>167</v>
      </c>
      <c r="H184" s="54">
        <v>5160</v>
      </c>
      <c r="I184" s="32">
        <f t="shared" si="12"/>
        <v>148.09200000000001</v>
      </c>
      <c r="J184" s="32">
        <f t="shared" si="13"/>
        <v>156.864</v>
      </c>
      <c r="K184" s="32">
        <f t="shared" si="10"/>
        <v>4855.0439999999999</v>
      </c>
      <c r="L184" s="32">
        <f t="shared" si="11"/>
        <v>0</v>
      </c>
      <c r="M184" s="54">
        <v>329.95</v>
      </c>
      <c r="N184" s="68">
        <f t="shared" si="14"/>
        <v>4830.05</v>
      </c>
    </row>
    <row r="185" spans="1:14" s="40" customFormat="1" ht="24.75" customHeight="1" x14ac:dyDescent="0.25">
      <c r="A185" s="35">
        <v>178</v>
      </c>
      <c r="B185" s="88" t="s">
        <v>116</v>
      </c>
      <c r="C185" s="89" t="s">
        <v>164</v>
      </c>
      <c r="D185" s="89" t="s">
        <v>164</v>
      </c>
      <c r="E185" s="67" t="s">
        <v>14</v>
      </c>
      <c r="F185" s="36" t="s">
        <v>166</v>
      </c>
      <c r="G185" s="36" t="s">
        <v>167</v>
      </c>
      <c r="H185" s="54">
        <v>18060</v>
      </c>
      <c r="I185" s="32">
        <f t="shared" si="12"/>
        <v>518.322</v>
      </c>
      <c r="J185" s="32">
        <f t="shared" si="13"/>
        <v>549.024</v>
      </c>
      <c r="K185" s="32">
        <f t="shared" si="10"/>
        <v>16992.653999999999</v>
      </c>
      <c r="L185" s="32">
        <f t="shared" si="11"/>
        <v>0</v>
      </c>
      <c r="M185" s="54">
        <v>1092.3399999999999</v>
      </c>
      <c r="N185" s="68">
        <f t="shared" si="14"/>
        <v>16967.66</v>
      </c>
    </row>
    <row r="186" spans="1:14" s="40" customFormat="1" ht="24.75" customHeight="1" x14ac:dyDescent="0.25">
      <c r="A186" s="35">
        <v>179</v>
      </c>
      <c r="B186" s="88" t="s">
        <v>117</v>
      </c>
      <c r="C186" s="89" t="s">
        <v>164</v>
      </c>
      <c r="D186" s="89" t="s">
        <v>164</v>
      </c>
      <c r="E186" s="67" t="s">
        <v>14</v>
      </c>
      <c r="F186" s="36" t="s">
        <v>166</v>
      </c>
      <c r="G186" s="36" t="s">
        <v>167</v>
      </c>
      <c r="H186" s="54">
        <v>54180</v>
      </c>
      <c r="I186" s="32">
        <f t="shared" si="12"/>
        <v>1554.9659999999999</v>
      </c>
      <c r="J186" s="32">
        <f t="shared" si="13"/>
        <v>1647.0719999999999</v>
      </c>
      <c r="K186" s="32">
        <f t="shared" si="10"/>
        <v>50977.962</v>
      </c>
      <c r="L186" s="32">
        <f t="shared" si="11"/>
        <v>2443.9441749999996</v>
      </c>
      <c r="M186" s="54">
        <v>5670.98</v>
      </c>
      <c r="N186" s="68">
        <f t="shared" si="14"/>
        <v>48509.020000000004</v>
      </c>
    </row>
    <row r="187" spans="1:14" s="40" customFormat="1" ht="24.75" customHeight="1" x14ac:dyDescent="0.25">
      <c r="A187" s="35">
        <v>180</v>
      </c>
      <c r="B187" s="88" t="s">
        <v>319</v>
      </c>
      <c r="C187" s="89" t="s">
        <v>164</v>
      </c>
      <c r="D187" s="89" t="s">
        <v>164</v>
      </c>
      <c r="E187" s="67" t="s">
        <v>14</v>
      </c>
      <c r="F187" s="36" t="s">
        <v>166</v>
      </c>
      <c r="G187" s="36" t="s">
        <v>167</v>
      </c>
      <c r="H187" s="54">
        <v>58050</v>
      </c>
      <c r="I187" s="32">
        <f t="shared" si="12"/>
        <v>1666.0350000000001</v>
      </c>
      <c r="J187" s="32">
        <f t="shared" si="13"/>
        <v>1764.72</v>
      </c>
      <c r="K187" s="32">
        <f t="shared" si="10"/>
        <v>54619.245000000003</v>
      </c>
      <c r="L187" s="32">
        <f t="shared" si="11"/>
        <v>3119.6988333333343</v>
      </c>
      <c r="M187" s="54">
        <v>6575.46</v>
      </c>
      <c r="N187" s="68">
        <f t="shared" si="14"/>
        <v>51474.54</v>
      </c>
    </row>
    <row r="188" spans="1:14" s="40" customFormat="1" ht="24.75" customHeight="1" x14ac:dyDescent="0.25">
      <c r="A188" s="35">
        <v>181</v>
      </c>
      <c r="B188" s="88" t="s">
        <v>118</v>
      </c>
      <c r="C188" s="89" t="s">
        <v>164</v>
      </c>
      <c r="D188" s="89" t="s">
        <v>164</v>
      </c>
      <c r="E188" s="67" t="s">
        <v>14</v>
      </c>
      <c r="F188" s="36" t="s">
        <v>166</v>
      </c>
      <c r="G188" s="36" t="s">
        <v>167</v>
      </c>
      <c r="H188" s="54">
        <v>51600</v>
      </c>
      <c r="I188" s="32">
        <f t="shared" si="12"/>
        <v>1480.92</v>
      </c>
      <c r="J188" s="32">
        <f t="shared" si="13"/>
        <v>1568.64</v>
      </c>
      <c r="K188" s="32">
        <f t="shared" si="10"/>
        <v>48550.44</v>
      </c>
      <c r="L188" s="32">
        <f t="shared" si="11"/>
        <v>2079.8158750000002</v>
      </c>
      <c r="M188" s="54">
        <v>5154.38</v>
      </c>
      <c r="N188" s="68">
        <f t="shared" si="14"/>
        <v>46445.62</v>
      </c>
    </row>
    <row r="189" spans="1:14" s="40" customFormat="1" ht="24.75" customHeight="1" x14ac:dyDescent="0.25">
      <c r="A189" s="35">
        <v>182</v>
      </c>
      <c r="B189" s="88" t="s">
        <v>1012</v>
      </c>
      <c r="C189" s="89" t="s">
        <v>164</v>
      </c>
      <c r="D189" s="89" t="s">
        <v>164</v>
      </c>
      <c r="E189" s="67" t="s">
        <v>14</v>
      </c>
      <c r="F189" s="36" t="s">
        <v>166</v>
      </c>
      <c r="G189" s="36" t="s">
        <v>167</v>
      </c>
      <c r="H189" s="54">
        <v>49020</v>
      </c>
      <c r="I189" s="32">
        <f t="shared" si="12"/>
        <v>1406.874</v>
      </c>
      <c r="J189" s="32">
        <f t="shared" si="13"/>
        <v>1490.2080000000001</v>
      </c>
      <c r="K189" s="32">
        <f t="shared" si="10"/>
        <v>46122.917999999998</v>
      </c>
      <c r="L189" s="32">
        <f t="shared" si="11"/>
        <v>1715.687574999999</v>
      </c>
      <c r="M189" s="54">
        <v>32064.19</v>
      </c>
      <c r="N189" s="68">
        <f t="shared" si="14"/>
        <v>16955.810000000001</v>
      </c>
    </row>
    <row r="190" spans="1:14" s="40" customFormat="1" ht="24.75" customHeight="1" x14ac:dyDescent="0.25">
      <c r="A190" s="35">
        <v>183</v>
      </c>
      <c r="B190" s="88" t="s">
        <v>119</v>
      </c>
      <c r="C190" s="89" t="s">
        <v>164</v>
      </c>
      <c r="D190" s="89" t="s">
        <v>164</v>
      </c>
      <c r="E190" s="67" t="s">
        <v>14</v>
      </c>
      <c r="F190" s="36" t="s">
        <v>166</v>
      </c>
      <c r="G190" s="36" t="s">
        <v>167</v>
      </c>
      <c r="H190" s="54">
        <v>63640</v>
      </c>
      <c r="I190" s="32">
        <f t="shared" si="12"/>
        <v>1826.4680000000001</v>
      </c>
      <c r="J190" s="32">
        <f t="shared" si="13"/>
        <v>1934.6559999999999</v>
      </c>
      <c r="K190" s="32">
        <f t="shared" si="10"/>
        <v>59878.876000000004</v>
      </c>
      <c r="L190" s="32">
        <f t="shared" si="11"/>
        <v>4171.6250333333346</v>
      </c>
      <c r="M190" s="54">
        <v>48428.82</v>
      </c>
      <c r="N190" s="68">
        <f t="shared" si="14"/>
        <v>15211.18</v>
      </c>
    </row>
    <row r="191" spans="1:14" s="40" customFormat="1" ht="24.75" customHeight="1" x14ac:dyDescent="0.25">
      <c r="A191" s="35">
        <v>184</v>
      </c>
      <c r="B191" s="88" t="s">
        <v>960</v>
      </c>
      <c r="C191" s="89" t="s">
        <v>164</v>
      </c>
      <c r="D191" s="89" t="s">
        <v>164</v>
      </c>
      <c r="E191" s="67" t="s">
        <v>13</v>
      </c>
      <c r="F191" s="36" t="s">
        <v>166</v>
      </c>
      <c r="G191" s="36" t="s">
        <v>167</v>
      </c>
      <c r="H191" s="54">
        <v>46440</v>
      </c>
      <c r="I191" s="32">
        <f t="shared" si="12"/>
        <v>1332.828</v>
      </c>
      <c r="J191" s="32">
        <f t="shared" si="13"/>
        <v>1411.7760000000001</v>
      </c>
      <c r="K191" s="32">
        <f t="shared" si="10"/>
        <v>43695.396000000001</v>
      </c>
      <c r="L191" s="32">
        <f t="shared" si="11"/>
        <v>1351.5592749999996</v>
      </c>
      <c r="M191" s="54">
        <v>2769.61</v>
      </c>
      <c r="N191" s="68">
        <f t="shared" si="14"/>
        <v>43670.39</v>
      </c>
    </row>
    <row r="192" spans="1:14" s="40" customFormat="1" ht="24.75" customHeight="1" x14ac:dyDescent="0.25">
      <c r="A192" s="35">
        <v>185</v>
      </c>
      <c r="B192" s="88" t="s">
        <v>1013</v>
      </c>
      <c r="C192" s="89" t="s">
        <v>164</v>
      </c>
      <c r="D192" s="89" t="s">
        <v>164</v>
      </c>
      <c r="E192" s="67" t="s">
        <v>14</v>
      </c>
      <c r="F192" s="36" t="s">
        <v>166</v>
      </c>
      <c r="G192" s="36" t="s">
        <v>167</v>
      </c>
      <c r="H192" s="54">
        <v>32680</v>
      </c>
      <c r="I192" s="32">
        <f t="shared" si="12"/>
        <v>937.91599999999994</v>
      </c>
      <c r="J192" s="32">
        <f t="shared" si="13"/>
        <v>993.47199999999998</v>
      </c>
      <c r="K192" s="32">
        <f t="shared" si="10"/>
        <v>30748.612000000001</v>
      </c>
      <c r="L192" s="32">
        <f t="shared" si="11"/>
        <v>0</v>
      </c>
      <c r="M192" s="54">
        <v>7278.54</v>
      </c>
      <c r="N192" s="68">
        <f t="shared" si="14"/>
        <v>25401.46</v>
      </c>
    </row>
    <row r="193" spans="1:14" s="40" customFormat="1" ht="24.75" customHeight="1" x14ac:dyDescent="0.25">
      <c r="A193" s="35">
        <v>186</v>
      </c>
      <c r="B193" s="88" t="s">
        <v>1014</v>
      </c>
      <c r="C193" s="89" t="s">
        <v>164</v>
      </c>
      <c r="D193" s="89" t="s">
        <v>164</v>
      </c>
      <c r="E193" s="67" t="s">
        <v>14</v>
      </c>
      <c r="F193" s="36" t="s">
        <v>166</v>
      </c>
      <c r="G193" s="36" t="s">
        <v>167</v>
      </c>
      <c r="H193" s="54">
        <v>49020</v>
      </c>
      <c r="I193" s="32">
        <f t="shared" si="12"/>
        <v>1406.874</v>
      </c>
      <c r="J193" s="32">
        <f t="shared" si="13"/>
        <v>1490.2080000000001</v>
      </c>
      <c r="K193" s="32">
        <f t="shared" si="10"/>
        <v>46122.917999999998</v>
      </c>
      <c r="L193" s="32">
        <f t="shared" si="11"/>
        <v>1715.687574999999</v>
      </c>
      <c r="M193" s="54">
        <v>13897.82</v>
      </c>
      <c r="N193" s="68">
        <f t="shared" si="14"/>
        <v>35122.18</v>
      </c>
    </row>
    <row r="194" spans="1:14" s="40" customFormat="1" ht="24.75" customHeight="1" x14ac:dyDescent="0.25">
      <c r="A194" s="35">
        <v>187</v>
      </c>
      <c r="B194" s="88" t="s">
        <v>961</v>
      </c>
      <c r="C194" s="89" t="s">
        <v>164</v>
      </c>
      <c r="D194" s="89" t="s">
        <v>164</v>
      </c>
      <c r="E194" s="67" t="s">
        <v>14</v>
      </c>
      <c r="F194" s="36" t="s">
        <v>166</v>
      </c>
      <c r="G194" s="36" t="s">
        <v>167</v>
      </c>
      <c r="H194" s="54">
        <v>33540</v>
      </c>
      <c r="I194" s="32">
        <f t="shared" si="12"/>
        <v>962.59799999999996</v>
      </c>
      <c r="J194" s="32">
        <f t="shared" si="13"/>
        <v>1019.616</v>
      </c>
      <c r="K194" s="32">
        <f t="shared" si="10"/>
        <v>31557.786</v>
      </c>
      <c r="L194" s="32">
        <f t="shared" si="11"/>
        <v>0</v>
      </c>
      <c r="M194" s="54">
        <v>2007.22</v>
      </c>
      <c r="N194" s="68">
        <f t="shared" si="14"/>
        <v>31532.78</v>
      </c>
    </row>
    <row r="195" spans="1:14" s="40" customFormat="1" ht="24.75" customHeight="1" x14ac:dyDescent="0.25">
      <c r="A195" s="35">
        <v>188</v>
      </c>
      <c r="B195" s="88" t="s">
        <v>120</v>
      </c>
      <c r="C195" s="89" t="s">
        <v>164</v>
      </c>
      <c r="D195" s="89" t="s">
        <v>164</v>
      </c>
      <c r="E195" s="67" t="s">
        <v>13</v>
      </c>
      <c r="F195" s="36" t="s">
        <v>166</v>
      </c>
      <c r="G195" s="36" t="s">
        <v>167</v>
      </c>
      <c r="H195" s="54">
        <v>45000</v>
      </c>
      <c r="I195" s="32">
        <f t="shared" si="12"/>
        <v>1291.5</v>
      </c>
      <c r="J195" s="32">
        <f t="shared" si="13"/>
        <v>1368</v>
      </c>
      <c r="K195" s="32">
        <f t="shared" si="10"/>
        <v>42340.5</v>
      </c>
      <c r="L195" s="32">
        <f t="shared" si="11"/>
        <v>1148.3248749999998</v>
      </c>
      <c r="M195" s="54">
        <v>3832.83</v>
      </c>
      <c r="N195" s="68">
        <f t="shared" si="14"/>
        <v>41167.17</v>
      </c>
    </row>
    <row r="196" spans="1:14" s="40" customFormat="1" ht="24.75" customHeight="1" x14ac:dyDescent="0.25">
      <c r="A196" s="35">
        <v>189</v>
      </c>
      <c r="B196" s="88" t="s">
        <v>121</v>
      </c>
      <c r="C196" s="89" t="s">
        <v>164</v>
      </c>
      <c r="D196" s="89" t="s">
        <v>164</v>
      </c>
      <c r="E196" s="67" t="s">
        <v>14</v>
      </c>
      <c r="F196" s="36" t="s">
        <v>166</v>
      </c>
      <c r="G196" s="36" t="s">
        <v>167</v>
      </c>
      <c r="H196" s="54">
        <v>67080</v>
      </c>
      <c r="I196" s="32">
        <f t="shared" si="12"/>
        <v>1925.1959999999999</v>
      </c>
      <c r="J196" s="32">
        <f t="shared" si="13"/>
        <v>2039.232</v>
      </c>
      <c r="K196" s="32">
        <f t="shared" si="10"/>
        <v>63115.572</v>
      </c>
      <c r="L196" s="32">
        <f t="shared" si="11"/>
        <v>4818.964233333335</v>
      </c>
      <c r="M196" s="54">
        <v>8808.39</v>
      </c>
      <c r="N196" s="68">
        <f t="shared" si="14"/>
        <v>58271.61</v>
      </c>
    </row>
    <row r="197" spans="1:14" s="40" customFormat="1" ht="24.75" customHeight="1" x14ac:dyDescent="0.25">
      <c r="A197" s="35">
        <v>190</v>
      </c>
      <c r="B197" s="88" t="s">
        <v>122</v>
      </c>
      <c r="C197" s="89" t="s">
        <v>164</v>
      </c>
      <c r="D197" s="89" t="s">
        <v>164</v>
      </c>
      <c r="E197" s="67" t="s">
        <v>14</v>
      </c>
      <c r="F197" s="36" t="s">
        <v>166</v>
      </c>
      <c r="G197" s="36" t="s">
        <v>167</v>
      </c>
      <c r="H197" s="54">
        <v>29240</v>
      </c>
      <c r="I197" s="32">
        <f t="shared" si="12"/>
        <v>839.18799999999999</v>
      </c>
      <c r="J197" s="32">
        <f t="shared" si="13"/>
        <v>888.89599999999996</v>
      </c>
      <c r="K197" s="32">
        <f t="shared" si="10"/>
        <v>27511.916000000001</v>
      </c>
      <c r="L197" s="32">
        <f t="shared" si="11"/>
        <v>0</v>
      </c>
      <c r="M197" s="54">
        <v>13651.72</v>
      </c>
      <c r="N197" s="68">
        <f t="shared" si="14"/>
        <v>15588.28</v>
      </c>
    </row>
    <row r="198" spans="1:14" s="40" customFormat="1" ht="24.75" customHeight="1" x14ac:dyDescent="0.25">
      <c r="A198" s="35">
        <v>191</v>
      </c>
      <c r="B198" s="88" t="s">
        <v>962</v>
      </c>
      <c r="C198" s="89" t="s">
        <v>164</v>
      </c>
      <c r="D198" s="89" t="s">
        <v>164</v>
      </c>
      <c r="E198" s="67" t="s">
        <v>13</v>
      </c>
      <c r="F198" s="36" t="s">
        <v>166</v>
      </c>
      <c r="G198" s="36" t="s">
        <v>167</v>
      </c>
      <c r="H198" s="54">
        <v>10320</v>
      </c>
      <c r="I198" s="32">
        <f t="shared" si="12"/>
        <v>296.18400000000003</v>
      </c>
      <c r="J198" s="32">
        <f t="shared" si="13"/>
        <v>313.72800000000001</v>
      </c>
      <c r="K198" s="32">
        <f t="shared" si="10"/>
        <v>9710.0879999999997</v>
      </c>
      <c r="L198" s="32">
        <f t="shared" si="11"/>
        <v>0</v>
      </c>
      <c r="M198" s="54">
        <v>634.91</v>
      </c>
      <c r="N198" s="68">
        <f t="shared" si="14"/>
        <v>9685.09</v>
      </c>
    </row>
    <row r="199" spans="1:14" s="40" customFormat="1" ht="24.75" customHeight="1" x14ac:dyDescent="0.25">
      <c r="A199" s="35">
        <v>192</v>
      </c>
      <c r="B199" s="88" t="s">
        <v>123</v>
      </c>
      <c r="C199" s="89" t="s">
        <v>164</v>
      </c>
      <c r="D199" s="89" t="s">
        <v>164</v>
      </c>
      <c r="E199" s="67" t="s">
        <v>14</v>
      </c>
      <c r="F199" s="36" t="s">
        <v>166</v>
      </c>
      <c r="G199" s="36" t="s">
        <v>167</v>
      </c>
      <c r="H199" s="54">
        <v>49020</v>
      </c>
      <c r="I199" s="32">
        <f t="shared" si="12"/>
        <v>1406.874</v>
      </c>
      <c r="J199" s="32">
        <f t="shared" si="13"/>
        <v>1490.2080000000001</v>
      </c>
      <c r="K199" s="32">
        <f t="shared" si="10"/>
        <v>46122.917999999998</v>
      </c>
      <c r="L199" s="32">
        <f t="shared" si="11"/>
        <v>1715.687574999999</v>
      </c>
      <c r="M199" s="54">
        <v>5987.04</v>
      </c>
      <c r="N199" s="68">
        <f t="shared" si="14"/>
        <v>43032.959999999999</v>
      </c>
    </row>
    <row r="200" spans="1:14" s="40" customFormat="1" ht="24.75" customHeight="1" x14ac:dyDescent="0.25">
      <c r="A200" s="35">
        <v>193</v>
      </c>
      <c r="B200" s="88" t="s">
        <v>124</v>
      </c>
      <c r="C200" s="89" t="s">
        <v>164</v>
      </c>
      <c r="D200" s="89" t="s">
        <v>164</v>
      </c>
      <c r="E200" s="67" t="s">
        <v>13</v>
      </c>
      <c r="F200" s="36" t="s">
        <v>166</v>
      </c>
      <c r="G200" s="36" t="s">
        <v>167</v>
      </c>
      <c r="H200" s="54">
        <v>10320</v>
      </c>
      <c r="I200" s="32">
        <f t="shared" si="12"/>
        <v>296.18400000000003</v>
      </c>
      <c r="J200" s="32">
        <f t="shared" si="13"/>
        <v>313.72800000000001</v>
      </c>
      <c r="K200" s="32">
        <f t="shared" ref="K200:K263" si="15">H200-(H200*TSS)</f>
        <v>9710.0879999999997</v>
      </c>
      <c r="L200" s="32">
        <f t="shared" ref="L200:L263" si="16">IF((K200*12)&lt;=SMAX,0,IF(AND((K200*12)&gt;=SMIN2,(K200*12)&lt;=SMAXN2),(((K200*12)-SMIN2)*PORCN1)/12,IF(AND((K200*12)&gt;=SMIN3,(K200*12)&lt;=SMAXN3),(((((K200*12)-SMIN3)*PORCN2)+VAFN3)/12),(((((K200*12)-SMAXN4)*PORCN3)+VAFN4)/12))))</f>
        <v>0</v>
      </c>
      <c r="M200" s="54">
        <v>634.91</v>
      </c>
      <c r="N200" s="68">
        <f t="shared" si="14"/>
        <v>9685.09</v>
      </c>
    </row>
    <row r="201" spans="1:14" s="40" customFormat="1" ht="24.75" customHeight="1" x14ac:dyDescent="0.25">
      <c r="A201" s="35">
        <v>194</v>
      </c>
      <c r="B201" s="88" t="s">
        <v>125</v>
      </c>
      <c r="C201" s="89" t="s">
        <v>164</v>
      </c>
      <c r="D201" s="89" t="s">
        <v>164</v>
      </c>
      <c r="E201" s="67" t="s">
        <v>14</v>
      </c>
      <c r="F201" s="36" t="s">
        <v>166</v>
      </c>
      <c r="G201" s="36" t="s">
        <v>167</v>
      </c>
      <c r="H201" s="54">
        <v>27520</v>
      </c>
      <c r="I201" s="32">
        <f t="shared" ref="I201:I264" si="17">2.87%*H201</f>
        <v>789.82399999999996</v>
      </c>
      <c r="J201" s="32">
        <f t="shared" ref="J201:J264" si="18">3.04%*H201</f>
        <v>836.60799999999995</v>
      </c>
      <c r="K201" s="32">
        <f t="shared" si="15"/>
        <v>25893.567999999999</v>
      </c>
      <c r="L201" s="32">
        <f t="shared" si="16"/>
        <v>0</v>
      </c>
      <c r="M201" s="54">
        <v>24619.85</v>
      </c>
      <c r="N201" s="68">
        <f t="shared" ref="N201:N264" si="19">H201-M201</f>
        <v>2900.1500000000015</v>
      </c>
    </row>
    <row r="202" spans="1:14" s="40" customFormat="1" ht="24.75" customHeight="1" x14ac:dyDescent="0.25">
      <c r="A202" s="35">
        <v>195</v>
      </c>
      <c r="B202" s="88" t="s">
        <v>126</v>
      </c>
      <c r="C202" s="89" t="s">
        <v>164</v>
      </c>
      <c r="D202" s="89" t="s">
        <v>164</v>
      </c>
      <c r="E202" s="67" t="s">
        <v>13</v>
      </c>
      <c r="F202" s="36" t="s">
        <v>166</v>
      </c>
      <c r="G202" s="36" t="s">
        <v>167</v>
      </c>
      <c r="H202" s="54">
        <v>30960</v>
      </c>
      <c r="I202" s="32">
        <f t="shared" si="17"/>
        <v>888.55200000000002</v>
      </c>
      <c r="J202" s="32">
        <f t="shared" si="18"/>
        <v>941.18399999999997</v>
      </c>
      <c r="K202" s="32">
        <f t="shared" si="15"/>
        <v>29130.263999999999</v>
      </c>
      <c r="L202" s="32">
        <f t="shared" si="16"/>
        <v>0</v>
      </c>
      <c r="M202" s="54">
        <v>10326.549999999999</v>
      </c>
      <c r="N202" s="68">
        <f t="shared" si="19"/>
        <v>20633.45</v>
      </c>
    </row>
    <row r="203" spans="1:14" s="40" customFormat="1" ht="24.75" customHeight="1" x14ac:dyDescent="0.25">
      <c r="A203" s="35">
        <v>196</v>
      </c>
      <c r="B203" s="88" t="s">
        <v>127</v>
      </c>
      <c r="C203" s="89" t="s">
        <v>164</v>
      </c>
      <c r="D203" s="89" t="s">
        <v>164</v>
      </c>
      <c r="E203" s="67" t="s">
        <v>13</v>
      </c>
      <c r="F203" s="36" t="s">
        <v>166</v>
      </c>
      <c r="G203" s="36" t="s">
        <v>167</v>
      </c>
      <c r="H203" s="54">
        <v>92880</v>
      </c>
      <c r="I203" s="32">
        <f t="shared" si="17"/>
        <v>2665.6559999999999</v>
      </c>
      <c r="J203" s="32">
        <f t="shared" si="18"/>
        <v>2823.5520000000001</v>
      </c>
      <c r="K203" s="32">
        <f t="shared" si="15"/>
        <v>87390.792000000001</v>
      </c>
      <c r="L203" s="32">
        <f t="shared" si="16"/>
        <v>10430.635291666666</v>
      </c>
      <c r="M203" s="54">
        <v>15944.85</v>
      </c>
      <c r="N203" s="68">
        <f t="shared" si="19"/>
        <v>76935.149999999994</v>
      </c>
    </row>
    <row r="204" spans="1:14" s="40" customFormat="1" ht="24.75" customHeight="1" x14ac:dyDescent="0.25">
      <c r="A204" s="35">
        <v>197</v>
      </c>
      <c r="B204" s="88" t="s">
        <v>128</v>
      </c>
      <c r="C204" s="89" t="s">
        <v>164</v>
      </c>
      <c r="D204" s="89" t="s">
        <v>164</v>
      </c>
      <c r="E204" s="67" t="s">
        <v>13</v>
      </c>
      <c r="F204" s="36" t="s">
        <v>166</v>
      </c>
      <c r="G204" s="36" t="s">
        <v>167</v>
      </c>
      <c r="H204" s="54">
        <v>61920</v>
      </c>
      <c r="I204" s="32">
        <f t="shared" si="17"/>
        <v>1777.104</v>
      </c>
      <c r="J204" s="32">
        <f t="shared" si="18"/>
        <v>1882.3679999999999</v>
      </c>
      <c r="K204" s="32">
        <f t="shared" si="15"/>
        <v>58260.527999999998</v>
      </c>
      <c r="L204" s="32">
        <f t="shared" si="16"/>
        <v>3847.9554333333331</v>
      </c>
      <c r="M204" s="54">
        <v>7532.43</v>
      </c>
      <c r="N204" s="68">
        <f t="shared" si="19"/>
        <v>54387.57</v>
      </c>
    </row>
    <row r="205" spans="1:14" s="40" customFormat="1" ht="24.75" customHeight="1" x14ac:dyDescent="0.25">
      <c r="A205" s="35">
        <v>198</v>
      </c>
      <c r="B205" s="88" t="s">
        <v>129</v>
      </c>
      <c r="C205" s="89" t="s">
        <v>164</v>
      </c>
      <c r="D205" s="89" t="s">
        <v>164</v>
      </c>
      <c r="E205" s="67" t="s">
        <v>13</v>
      </c>
      <c r="F205" s="36" t="s">
        <v>166</v>
      </c>
      <c r="G205" s="36" t="s">
        <v>167</v>
      </c>
      <c r="H205" s="54">
        <v>51600</v>
      </c>
      <c r="I205" s="32">
        <f t="shared" si="17"/>
        <v>1480.92</v>
      </c>
      <c r="J205" s="32">
        <f t="shared" si="18"/>
        <v>1568.64</v>
      </c>
      <c r="K205" s="32">
        <f t="shared" si="15"/>
        <v>48550.44</v>
      </c>
      <c r="L205" s="32">
        <f t="shared" si="16"/>
        <v>2079.8158750000002</v>
      </c>
      <c r="M205" s="54">
        <v>5154.38</v>
      </c>
      <c r="N205" s="68">
        <f t="shared" si="19"/>
        <v>46445.62</v>
      </c>
    </row>
    <row r="206" spans="1:14" s="40" customFormat="1" ht="24.75" customHeight="1" x14ac:dyDescent="0.25">
      <c r="A206" s="35">
        <v>199</v>
      </c>
      <c r="B206" s="88" t="s">
        <v>1015</v>
      </c>
      <c r="C206" s="89" t="s">
        <v>164</v>
      </c>
      <c r="D206" s="89" t="s">
        <v>164</v>
      </c>
      <c r="E206" s="67" t="s">
        <v>14</v>
      </c>
      <c r="F206" s="36" t="s">
        <v>166</v>
      </c>
      <c r="G206" s="36" t="s">
        <v>167</v>
      </c>
      <c r="H206" s="54">
        <v>51600</v>
      </c>
      <c r="I206" s="32">
        <f t="shared" si="17"/>
        <v>1480.92</v>
      </c>
      <c r="J206" s="32">
        <f t="shared" si="18"/>
        <v>1568.64</v>
      </c>
      <c r="K206" s="32">
        <f t="shared" si="15"/>
        <v>48550.44</v>
      </c>
      <c r="L206" s="32">
        <f t="shared" si="16"/>
        <v>2079.8158750000002</v>
      </c>
      <c r="M206" s="54">
        <v>5154.38</v>
      </c>
      <c r="N206" s="68">
        <f t="shared" si="19"/>
        <v>46445.62</v>
      </c>
    </row>
    <row r="207" spans="1:14" s="40" customFormat="1" ht="24.75" customHeight="1" x14ac:dyDescent="0.25">
      <c r="A207" s="35">
        <v>200</v>
      </c>
      <c r="B207" s="88" t="s">
        <v>130</v>
      </c>
      <c r="C207" s="89" t="s">
        <v>164</v>
      </c>
      <c r="D207" s="89" t="s">
        <v>164</v>
      </c>
      <c r="E207" s="67" t="s">
        <v>13</v>
      </c>
      <c r="F207" s="36" t="s">
        <v>166</v>
      </c>
      <c r="G207" s="36" t="s">
        <v>167</v>
      </c>
      <c r="H207" s="54">
        <v>38700</v>
      </c>
      <c r="I207" s="32">
        <f t="shared" si="17"/>
        <v>1110.69</v>
      </c>
      <c r="J207" s="32">
        <f t="shared" si="18"/>
        <v>1176.48</v>
      </c>
      <c r="K207" s="32">
        <f t="shared" si="15"/>
        <v>36412.83</v>
      </c>
      <c r="L207" s="32">
        <f t="shared" si="16"/>
        <v>259.17437500000011</v>
      </c>
      <c r="M207" s="54">
        <v>2571.34</v>
      </c>
      <c r="N207" s="68">
        <f t="shared" si="19"/>
        <v>36128.660000000003</v>
      </c>
    </row>
    <row r="208" spans="1:14" s="40" customFormat="1" ht="24.75" customHeight="1" x14ac:dyDescent="0.25">
      <c r="A208" s="35">
        <v>201</v>
      </c>
      <c r="B208" s="88" t="s">
        <v>916</v>
      </c>
      <c r="C208" s="89" t="s">
        <v>164</v>
      </c>
      <c r="D208" s="89" t="s">
        <v>164</v>
      </c>
      <c r="E208" s="67" t="s">
        <v>14</v>
      </c>
      <c r="F208" s="36" t="s">
        <v>166</v>
      </c>
      <c r="G208" s="36" t="s">
        <v>167</v>
      </c>
      <c r="H208" s="54">
        <v>51600</v>
      </c>
      <c r="I208" s="32">
        <f t="shared" si="17"/>
        <v>1480.92</v>
      </c>
      <c r="J208" s="32">
        <f t="shared" si="18"/>
        <v>1568.64</v>
      </c>
      <c r="K208" s="32">
        <f t="shared" si="15"/>
        <v>48550.44</v>
      </c>
      <c r="L208" s="32">
        <f t="shared" si="16"/>
        <v>2079.8158750000002</v>
      </c>
      <c r="M208" s="54">
        <v>7214.38</v>
      </c>
      <c r="N208" s="68">
        <f t="shared" si="19"/>
        <v>44385.62</v>
      </c>
    </row>
    <row r="209" spans="1:14" s="40" customFormat="1" ht="24.75" customHeight="1" x14ac:dyDescent="0.25">
      <c r="A209" s="35">
        <v>202</v>
      </c>
      <c r="B209" s="88" t="s">
        <v>1016</v>
      </c>
      <c r="C209" s="89" t="s">
        <v>164</v>
      </c>
      <c r="D209" s="89" t="s">
        <v>164</v>
      </c>
      <c r="E209" s="67" t="s">
        <v>13</v>
      </c>
      <c r="F209" s="36" t="s">
        <v>166</v>
      </c>
      <c r="G209" s="36" t="s">
        <v>167</v>
      </c>
      <c r="H209" s="54">
        <v>20640</v>
      </c>
      <c r="I209" s="32">
        <f t="shared" si="17"/>
        <v>592.36800000000005</v>
      </c>
      <c r="J209" s="32">
        <f t="shared" si="18"/>
        <v>627.45600000000002</v>
      </c>
      <c r="K209" s="32">
        <f t="shared" si="15"/>
        <v>19420.175999999999</v>
      </c>
      <c r="L209" s="32">
        <f t="shared" si="16"/>
        <v>0</v>
      </c>
      <c r="M209" s="54">
        <v>1244.83</v>
      </c>
      <c r="N209" s="68">
        <f t="shared" si="19"/>
        <v>19395.169999999998</v>
      </c>
    </row>
    <row r="210" spans="1:14" s="40" customFormat="1" ht="24.75" customHeight="1" x14ac:dyDescent="0.25">
      <c r="A210" s="35">
        <v>203</v>
      </c>
      <c r="B210" s="88" t="s">
        <v>131</v>
      </c>
      <c r="C210" s="89" t="s">
        <v>164</v>
      </c>
      <c r="D210" s="89" t="s">
        <v>164</v>
      </c>
      <c r="E210" s="67" t="s">
        <v>13</v>
      </c>
      <c r="F210" s="36" t="s">
        <v>166</v>
      </c>
      <c r="G210" s="36" t="s">
        <v>167</v>
      </c>
      <c r="H210" s="54">
        <v>34400</v>
      </c>
      <c r="I210" s="32">
        <f t="shared" si="17"/>
        <v>987.28</v>
      </c>
      <c r="J210" s="32">
        <f t="shared" si="18"/>
        <v>1045.76</v>
      </c>
      <c r="K210" s="32">
        <f t="shared" si="15"/>
        <v>32366.959999999999</v>
      </c>
      <c r="L210" s="32">
        <f t="shared" si="16"/>
        <v>0</v>
      </c>
      <c r="M210" s="54">
        <v>2058.04</v>
      </c>
      <c r="N210" s="68">
        <f t="shared" si="19"/>
        <v>32341.96</v>
      </c>
    </row>
    <row r="211" spans="1:14" s="40" customFormat="1" ht="24.75" customHeight="1" x14ac:dyDescent="0.25">
      <c r="A211" s="35">
        <v>204</v>
      </c>
      <c r="B211" s="88" t="s">
        <v>132</v>
      </c>
      <c r="C211" s="89" t="s">
        <v>164</v>
      </c>
      <c r="D211" s="89" t="s">
        <v>164</v>
      </c>
      <c r="E211" s="67" t="s">
        <v>14</v>
      </c>
      <c r="F211" s="36" t="s">
        <v>166</v>
      </c>
      <c r="G211" s="36" t="s">
        <v>167</v>
      </c>
      <c r="H211" s="54">
        <v>13760</v>
      </c>
      <c r="I211" s="32">
        <f t="shared" si="17"/>
        <v>394.91199999999998</v>
      </c>
      <c r="J211" s="32">
        <f t="shared" si="18"/>
        <v>418.30399999999997</v>
      </c>
      <c r="K211" s="32">
        <f t="shared" si="15"/>
        <v>12946.784</v>
      </c>
      <c r="L211" s="32">
        <f t="shared" si="16"/>
        <v>0</v>
      </c>
      <c r="M211" s="54">
        <v>838.21</v>
      </c>
      <c r="N211" s="68">
        <f t="shared" si="19"/>
        <v>12921.79</v>
      </c>
    </row>
    <row r="212" spans="1:14" s="40" customFormat="1" ht="24.75" customHeight="1" x14ac:dyDescent="0.25">
      <c r="A212" s="35">
        <v>205</v>
      </c>
      <c r="B212" s="88" t="s">
        <v>1017</v>
      </c>
      <c r="C212" s="89" t="s">
        <v>164</v>
      </c>
      <c r="D212" s="89" t="s">
        <v>164</v>
      </c>
      <c r="E212" s="67" t="s">
        <v>13</v>
      </c>
      <c r="F212" s="36" t="s">
        <v>166</v>
      </c>
      <c r="G212" s="36" t="s">
        <v>167</v>
      </c>
      <c r="H212" s="54">
        <v>6880</v>
      </c>
      <c r="I212" s="32">
        <f t="shared" si="17"/>
        <v>197.45599999999999</v>
      </c>
      <c r="J212" s="32">
        <f t="shared" si="18"/>
        <v>209.15199999999999</v>
      </c>
      <c r="K212" s="32">
        <f t="shared" si="15"/>
        <v>6473.3919999999998</v>
      </c>
      <c r="L212" s="32">
        <f t="shared" si="16"/>
        <v>0</v>
      </c>
      <c r="M212" s="54">
        <v>431.61</v>
      </c>
      <c r="N212" s="68">
        <f t="shared" si="19"/>
        <v>6448.39</v>
      </c>
    </row>
    <row r="213" spans="1:14" s="40" customFormat="1" ht="24.75" customHeight="1" x14ac:dyDescent="0.25">
      <c r="A213" s="35">
        <v>206</v>
      </c>
      <c r="B213" s="88" t="s">
        <v>133</v>
      </c>
      <c r="C213" s="89" t="s">
        <v>164</v>
      </c>
      <c r="D213" s="89" t="s">
        <v>164</v>
      </c>
      <c r="E213" s="67" t="s">
        <v>13</v>
      </c>
      <c r="F213" s="36" t="s">
        <v>166</v>
      </c>
      <c r="G213" s="36" t="s">
        <v>167</v>
      </c>
      <c r="H213" s="54">
        <v>103200</v>
      </c>
      <c r="I213" s="32">
        <f t="shared" si="17"/>
        <v>2961.84</v>
      </c>
      <c r="J213" s="32">
        <f t="shared" si="18"/>
        <v>3137.28</v>
      </c>
      <c r="K213" s="32">
        <f t="shared" si="15"/>
        <v>97100.88</v>
      </c>
      <c r="L213" s="32">
        <f t="shared" si="16"/>
        <v>12858.157291666668</v>
      </c>
      <c r="M213" s="54">
        <v>18982.28</v>
      </c>
      <c r="N213" s="68">
        <f t="shared" si="19"/>
        <v>84217.72</v>
      </c>
    </row>
    <row r="214" spans="1:14" s="40" customFormat="1" ht="24.75" customHeight="1" x14ac:dyDescent="0.25">
      <c r="A214" s="35">
        <v>207</v>
      </c>
      <c r="B214" s="88" t="s">
        <v>134</v>
      </c>
      <c r="C214" s="89" t="s">
        <v>164</v>
      </c>
      <c r="D214" s="89" t="s">
        <v>164</v>
      </c>
      <c r="E214" s="67" t="s">
        <v>14</v>
      </c>
      <c r="F214" s="36" t="s">
        <v>166</v>
      </c>
      <c r="G214" s="36" t="s">
        <v>167</v>
      </c>
      <c r="H214" s="54">
        <v>86000</v>
      </c>
      <c r="I214" s="32">
        <f t="shared" si="17"/>
        <v>2468.1999999999998</v>
      </c>
      <c r="J214" s="32">
        <f t="shared" si="18"/>
        <v>2614.4</v>
      </c>
      <c r="K214" s="32">
        <f t="shared" si="15"/>
        <v>80917.399999999994</v>
      </c>
      <c r="L214" s="32">
        <f t="shared" si="16"/>
        <v>8812.2872916666656</v>
      </c>
      <c r="M214" s="54">
        <v>44601.57</v>
      </c>
      <c r="N214" s="68">
        <f t="shared" si="19"/>
        <v>41398.43</v>
      </c>
    </row>
    <row r="215" spans="1:14" s="40" customFormat="1" ht="24.75" customHeight="1" x14ac:dyDescent="0.25">
      <c r="A215" s="35">
        <v>208</v>
      </c>
      <c r="B215" s="88" t="s">
        <v>1018</v>
      </c>
      <c r="C215" s="89" t="s">
        <v>164</v>
      </c>
      <c r="D215" s="89" t="s">
        <v>164</v>
      </c>
      <c r="E215" s="67" t="s">
        <v>14</v>
      </c>
      <c r="F215" s="36" t="s">
        <v>166</v>
      </c>
      <c r="G215" s="36" t="s">
        <v>167</v>
      </c>
      <c r="H215" s="54">
        <v>30960</v>
      </c>
      <c r="I215" s="32">
        <f t="shared" si="17"/>
        <v>888.55200000000002</v>
      </c>
      <c r="J215" s="32">
        <f t="shared" si="18"/>
        <v>941.18399999999997</v>
      </c>
      <c r="K215" s="32">
        <f t="shared" si="15"/>
        <v>29130.263999999999</v>
      </c>
      <c r="L215" s="32">
        <f t="shared" si="16"/>
        <v>0</v>
      </c>
      <c r="M215" s="54">
        <v>1854.73</v>
      </c>
      <c r="N215" s="68">
        <f t="shared" si="19"/>
        <v>29105.27</v>
      </c>
    </row>
    <row r="216" spans="1:14" s="40" customFormat="1" ht="24.75" customHeight="1" x14ac:dyDescent="0.25">
      <c r="A216" s="35">
        <v>209</v>
      </c>
      <c r="B216" s="88" t="s">
        <v>320</v>
      </c>
      <c r="C216" s="89" t="s">
        <v>164</v>
      </c>
      <c r="D216" s="89" t="s">
        <v>164</v>
      </c>
      <c r="E216" s="67" t="s">
        <v>14</v>
      </c>
      <c r="F216" s="36" t="s">
        <v>166</v>
      </c>
      <c r="G216" s="36" t="s">
        <v>167</v>
      </c>
      <c r="H216" s="54">
        <v>69660</v>
      </c>
      <c r="I216" s="32">
        <f t="shared" si="17"/>
        <v>1999.242</v>
      </c>
      <c r="J216" s="32">
        <f t="shared" si="18"/>
        <v>2117.6640000000002</v>
      </c>
      <c r="K216" s="32">
        <f t="shared" si="15"/>
        <v>65543.093999999997</v>
      </c>
      <c r="L216" s="32">
        <f t="shared" si="16"/>
        <v>5304.4686333333339</v>
      </c>
      <c r="M216" s="54">
        <v>9446.3700000000008</v>
      </c>
      <c r="N216" s="68">
        <f t="shared" si="19"/>
        <v>60213.63</v>
      </c>
    </row>
    <row r="217" spans="1:14" s="40" customFormat="1" ht="24.75" customHeight="1" x14ac:dyDescent="0.25">
      <c r="A217" s="35">
        <v>210</v>
      </c>
      <c r="B217" s="88" t="s">
        <v>1019</v>
      </c>
      <c r="C217" s="89" t="s">
        <v>164</v>
      </c>
      <c r="D217" s="89" t="s">
        <v>164</v>
      </c>
      <c r="E217" s="67" t="s">
        <v>13</v>
      </c>
      <c r="F217" s="36" t="s">
        <v>166</v>
      </c>
      <c r="G217" s="36" t="s">
        <v>167</v>
      </c>
      <c r="H217" s="54">
        <v>79980</v>
      </c>
      <c r="I217" s="32">
        <f t="shared" si="17"/>
        <v>2295.4259999999999</v>
      </c>
      <c r="J217" s="32">
        <f t="shared" si="18"/>
        <v>2431.3919999999998</v>
      </c>
      <c r="K217" s="32">
        <f t="shared" si="15"/>
        <v>75253.182000000001</v>
      </c>
      <c r="L217" s="32">
        <f t="shared" si="16"/>
        <v>7396.2327916666663</v>
      </c>
      <c r="M217" s="54">
        <v>12148.05</v>
      </c>
      <c r="N217" s="68">
        <f t="shared" si="19"/>
        <v>67831.95</v>
      </c>
    </row>
    <row r="218" spans="1:14" s="40" customFormat="1" ht="24.75" customHeight="1" x14ac:dyDescent="0.25">
      <c r="A218" s="35">
        <v>211</v>
      </c>
      <c r="B218" s="88" t="s">
        <v>135</v>
      </c>
      <c r="C218" s="89" t="s">
        <v>164</v>
      </c>
      <c r="D218" s="89" t="s">
        <v>164</v>
      </c>
      <c r="E218" s="67" t="s">
        <v>13</v>
      </c>
      <c r="F218" s="36" t="s">
        <v>166</v>
      </c>
      <c r="G218" s="36" t="s">
        <v>167</v>
      </c>
      <c r="H218" s="54">
        <v>25800</v>
      </c>
      <c r="I218" s="32">
        <f t="shared" si="17"/>
        <v>740.46</v>
      </c>
      <c r="J218" s="32">
        <f t="shared" si="18"/>
        <v>784.32</v>
      </c>
      <c r="K218" s="32">
        <f t="shared" si="15"/>
        <v>24275.22</v>
      </c>
      <c r="L218" s="32">
        <f t="shared" si="16"/>
        <v>0</v>
      </c>
      <c r="M218" s="54">
        <v>1549.78</v>
      </c>
      <c r="N218" s="68">
        <f t="shared" si="19"/>
        <v>24250.22</v>
      </c>
    </row>
    <row r="219" spans="1:14" s="40" customFormat="1" ht="24.75" customHeight="1" x14ac:dyDescent="0.25">
      <c r="A219" s="35">
        <v>212</v>
      </c>
      <c r="B219" s="88" t="s">
        <v>1020</v>
      </c>
      <c r="C219" s="89" t="s">
        <v>164</v>
      </c>
      <c r="D219" s="89" t="s">
        <v>164</v>
      </c>
      <c r="E219" s="67" t="s">
        <v>14</v>
      </c>
      <c r="F219" s="36" t="s">
        <v>166</v>
      </c>
      <c r="G219" s="36" t="s">
        <v>167</v>
      </c>
      <c r="H219" s="54">
        <v>46440</v>
      </c>
      <c r="I219" s="32">
        <f t="shared" si="17"/>
        <v>1332.828</v>
      </c>
      <c r="J219" s="32">
        <f t="shared" si="18"/>
        <v>1411.7760000000001</v>
      </c>
      <c r="K219" s="32">
        <f t="shared" si="15"/>
        <v>43695.396000000001</v>
      </c>
      <c r="L219" s="32">
        <f t="shared" si="16"/>
        <v>1351.5592749999996</v>
      </c>
      <c r="M219" s="54">
        <v>4121.17</v>
      </c>
      <c r="N219" s="68">
        <f t="shared" si="19"/>
        <v>42318.83</v>
      </c>
    </row>
    <row r="220" spans="1:14" s="40" customFormat="1" ht="24.75" customHeight="1" x14ac:dyDescent="0.25">
      <c r="A220" s="35">
        <v>213</v>
      </c>
      <c r="B220" s="88" t="s">
        <v>136</v>
      </c>
      <c r="C220" s="89" t="s">
        <v>164</v>
      </c>
      <c r="D220" s="89" t="s">
        <v>164</v>
      </c>
      <c r="E220" s="67" t="s">
        <v>14</v>
      </c>
      <c r="F220" s="36" t="s">
        <v>166</v>
      </c>
      <c r="G220" s="36" t="s">
        <v>167</v>
      </c>
      <c r="H220" s="54">
        <v>43000</v>
      </c>
      <c r="I220" s="32">
        <f t="shared" si="17"/>
        <v>1234.0999999999999</v>
      </c>
      <c r="J220" s="32">
        <f t="shared" si="18"/>
        <v>1307.2</v>
      </c>
      <c r="K220" s="32">
        <f t="shared" si="15"/>
        <v>40458.699999999997</v>
      </c>
      <c r="L220" s="32">
        <f t="shared" si="16"/>
        <v>866.05487499999936</v>
      </c>
      <c r="M220" s="54">
        <v>3432.36</v>
      </c>
      <c r="N220" s="68">
        <f t="shared" si="19"/>
        <v>39567.64</v>
      </c>
    </row>
    <row r="221" spans="1:14" s="40" customFormat="1" ht="24.75" customHeight="1" x14ac:dyDescent="0.25">
      <c r="A221" s="35">
        <v>214</v>
      </c>
      <c r="B221" s="88" t="s">
        <v>137</v>
      </c>
      <c r="C221" s="89" t="s">
        <v>164</v>
      </c>
      <c r="D221" s="89" t="s">
        <v>164</v>
      </c>
      <c r="E221" s="67" t="s">
        <v>13</v>
      </c>
      <c r="F221" s="36" t="s">
        <v>166</v>
      </c>
      <c r="G221" s="36" t="s">
        <v>167</v>
      </c>
      <c r="H221" s="54">
        <v>20640</v>
      </c>
      <c r="I221" s="32">
        <f t="shared" si="17"/>
        <v>592.36800000000005</v>
      </c>
      <c r="J221" s="32">
        <f t="shared" si="18"/>
        <v>627.45600000000002</v>
      </c>
      <c r="K221" s="32">
        <f t="shared" si="15"/>
        <v>19420.175999999999</v>
      </c>
      <c r="L221" s="32">
        <f t="shared" si="16"/>
        <v>0</v>
      </c>
      <c r="M221" s="54">
        <v>1244.83</v>
      </c>
      <c r="N221" s="68">
        <f t="shared" si="19"/>
        <v>19395.169999999998</v>
      </c>
    </row>
    <row r="222" spans="1:14" s="40" customFormat="1" ht="24.75" customHeight="1" x14ac:dyDescent="0.25">
      <c r="A222" s="35">
        <v>215</v>
      </c>
      <c r="B222" s="88" t="s">
        <v>963</v>
      </c>
      <c r="C222" s="89" t="s">
        <v>164</v>
      </c>
      <c r="D222" s="89" t="s">
        <v>164</v>
      </c>
      <c r="E222" s="67" t="s">
        <v>13</v>
      </c>
      <c r="F222" s="36" t="s">
        <v>166</v>
      </c>
      <c r="G222" s="36" t="s">
        <v>167</v>
      </c>
      <c r="H222" s="54">
        <v>49020</v>
      </c>
      <c r="I222" s="32">
        <f t="shared" si="17"/>
        <v>1406.874</v>
      </c>
      <c r="J222" s="32">
        <f t="shared" si="18"/>
        <v>1490.2080000000001</v>
      </c>
      <c r="K222" s="32">
        <f t="shared" si="15"/>
        <v>46122.917999999998</v>
      </c>
      <c r="L222" s="32">
        <f t="shared" si="16"/>
        <v>1715.687574999999</v>
      </c>
      <c r="M222" s="54">
        <v>4637.7700000000004</v>
      </c>
      <c r="N222" s="68">
        <f t="shared" si="19"/>
        <v>44382.229999999996</v>
      </c>
    </row>
    <row r="223" spans="1:14" s="40" customFormat="1" ht="24.75" customHeight="1" x14ac:dyDescent="0.25">
      <c r="A223" s="35">
        <v>216</v>
      </c>
      <c r="B223" s="88" t="s">
        <v>321</v>
      </c>
      <c r="C223" s="89" t="s">
        <v>164</v>
      </c>
      <c r="D223" s="89" t="s">
        <v>164</v>
      </c>
      <c r="E223" s="67" t="s">
        <v>13</v>
      </c>
      <c r="F223" s="36" t="s">
        <v>166</v>
      </c>
      <c r="G223" s="36" t="s">
        <v>167</v>
      </c>
      <c r="H223" s="54">
        <v>41280</v>
      </c>
      <c r="I223" s="32">
        <f t="shared" si="17"/>
        <v>1184.7360000000001</v>
      </c>
      <c r="J223" s="32">
        <f t="shared" si="18"/>
        <v>1254.912</v>
      </c>
      <c r="K223" s="32">
        <f t="shared" si="15"/>
        <v>38840.351999999999</v>
      </c>
      <c r="L223" s="32">
        <f t="shared" si="16"/>
        <v>623.30267499999968</v>
      </c>
      <c r="M223" s="54">
        <v>3087.95</v>
      </c>
      <c r="N223" s="68">
        <f t="shared" si="19"/>
        <v>38192.050000000003</v>
      </c>
    </row>
    <row r="224" spans="1:14" s="40" customFormat="1" ht="24.75" customHeight="1" x14ac:dyDescent="0.25">
      <c r="A224" s="35">
        <v>217</v>
      </c>
      <c r="B224" s="88" t="s">
        <v>138</v>
      </c>
      <c r="C224" s="89" t="s">
        <v>164</v>
      </c>
      <c r="D224" s="89" t="s">
        <v>164</v>
      </c>
      <c r="E224" s="67" t="s">
        <v>13</v>
      </c>
      <c r="F224" s="36" t="s">
        <v>166</v>
      </c>
      <c r="G224" s="36" t="s">
        <v>167</v>
      </c>
      <c r="H224" s="54">
        <v>48160</v>
      </c>
      <c r="I224" s="32">
        <f t="shared" si="17"/>
        <v>1382.192</v>
      </c>
      <c r="J224" s="32">
        <f t="shared" si="18"/>
        <v>1464.0640000000001</v>
      </c>
      <c r="K224" s="32">
        <f t="shared" si="15"/>
        <v>45313.743999999999</v>
      </c>
      <c r="L224" s="32">
        <f t="shared" si="16"/>
        <v>1594.3114749999993</v>
      </c>
      <c r="M224" s="54">
        <v>4465.5600000000004</v>
      </c>
      <c r="N224" s="68">
        <f t="shared" si="19"/>
        <v>43694.44</v>
      </c>
    </row>
    <row r="225" spans="1:14" s="40" customFormat="1" ht="24.75" customHeight="1" x14ac:dyDescent="0.25">
      <c r="A225" s="35">
        <v>218</v>
      </c>
      <c r="B225" s="88" t="s">
        <v>139</v>
      </c>
      <c r="C225" s="89" t="s">
        <v>164</v>
      </c>
      <c r="D225" s="89" t="s">
        <v>164</v>
      </c>
      <c r="E225" s="67" t="s">
        <v>13</v>
      </c>
      <c r="F225" s="36" t="s">
        <v>166</v>
      </c>
      <c r="G225" s="36" t="s">
        <v>167</v>
      </c>
      <c r="H225" s="54">
        <v>20640</v>
      </c>
      <c r="I225" s="32">
        <f t="shared" si="17"/>
        <v>592.36800000000005</v>
      </c>
      <c r="J225" s="32">
        <f t="shared" si="18"/>
        <v>627.45600000000002</v>
      </c>
      <c r="K225" s="32">
        <f t="shared" si="15"/>
        <v>19420.175999999999</v>
      </c>
      <c r="L225" s="32">
        <f t="shared" si="16"/>
        <v>0</v>
      </c>
      <c r="M225" s="54">
        <v>1244.83</v>
      </c>
      <c r="N225" s="68">
        <f t="shared" si="19"/>
        <v>19395.169999999998</v>
      </c>
    </row>
    <row r="226" spans="1:14" s="40" customFormat="1" ht="24.75" customHeight="1" x14ac:dyDescent="0.25">
      <c r="A226" s="35">
        <v>219</v>
      </c>
      <c r="B226" s="88" t="s">
        <v>1021</v>
      </c>
      <c r="C226" s="89" t="s">
        <v>164</v>
      </c>
      <c r="D226" s="89" t="s">
        <v>164</v>
      </c>
      <c r="E226" s="67" t="s">
        <v>13</v>
      </c>
      <c r="F226" s="36" t="s">
        <v>166</v>
      </c>
      <c r="G226" s="36" t="s">
        <v>167</v>
      </c>
      <c r="H226" s="54">
        <v>44720</v>
      </c>
      <c r="I226" s="32">
        <f t="shared" si="17"/>
        <v>1283.4639999999999</v>
      </c>
      <c r="J226" s="32">
        <f t="shared" si="18"/>
        <v>1359.4880000000001</v>
      </c>
      <c r="K226" s="32">
        <f t="shared" si="15"/>
        <v>42077.048000000003</v>
      </c>
      <c r="L226" s="32">
        <f t="shared" si="16"/>
        <v>1108.8070749999999</v>
      </c>
      <c r="M226" s="54">
        <v>5126.03</v>
      </c>
      <c r="N226" s="68">
        <f t="shared" si="19"/>
        <v>39593.97</v>
      </c>
    </row>
    <row r="227" spans="1:14" s="40" customFormat="1" ht="24.75" customHeight="1" x14ac:dyDescent="0.25">
      <c r="A227" s="35">
        <v>220</v>
      </c>
      <c r="B227" s="88" t="s">
        <v>140</v>
      </c>
      <c r="C227" s="89" t="s">
        <v>164</v>
      </c>
      <c r="D227" s="89" t="s">
        <v>164</v>
      </c>
      <c r="E227" s="67" t="s">
        <v>13</v>
      </c>
      <c r="F227" s="36" t="s">
        <v>166</v>
      </c>
      <c r="G227" s="36" t="s">
        <v>167</v>
      </c>
      <c r="H227" s="54">
        <v>51600</v>
      </c>
      <c r="I227" s="32">
        <f t="shared" si="17"/>
        <v>1480.92</v>
      </c>
      <c r="J227" s="32">
        <f t="shared" si="18"/>
        <v>1568.64</v>
      </c>
      <c r="K227" s="32">
        <f t="shared" si="15"/>
        <v>48550.44</v>
      </c>
      <c r="L227" s="32">
        <f t="shared" si="16"/>
        <v>2079.8158750000002</v>
      </c>
      <c r="M227" s="54">
        <v>32188.69</v>
      </c>
      <c r="N227" s="68">
        <f t="shared" si="19"/>
        <v>19411.310000000001</v>
      </c>
    </row>
    <row r="228" spans="1:14" s="40" customFormat="1" ht="24.75" customHeight="1" x14ac:dyDescent="0.25">
      <c r="A228" s="35">
        <v>221</v>
      </c>
      <c r="B228" s="88" t="s">
        <v>322</v>
      </c>
      <c r="C228" s="89" t="s">
        <v>164</v>
      </c>
      <c r="D228" s="89" t="s">
        <v>164</v>
      </c>
      <c r="E228" s="67" t="s">
        <v>14</v>
      </c>
      <c r="F228" s="36" t="s">
        <v>166</v>
      </c>
      <c r="G228" s="36" t="s">
        <v>167</v>
      </c>
      <c r="H228" s="54">
        <v>6020</v>
      </c>
      <c r="I228" s="32">
        <f t="shared" si="17"/>
        <v>172.774</v>
      </c>
      <c r="J228" s="32">
        <f t="shared" si="18"/>
        <v>183.00800000000001</v>
      </c>
      <c r="K228" s="32">
        <f t="shared" si="15"/>
        <v>5664.2179999999998</v>
      </c>
      <c r="L228" s="32">
        <f t="shared" si="16"/>
        <v>0</v>
      </c>
      <c r="M228" s="54">
        <v>380.78</v>
      </c>
      <c r="N228" s="68">
        <f t="shared" si="19"/>
        <v>5639.22</v>
      </c>
    </row>
    <row r="229" spans="1:14" s="40" customFormat="1" ht="24.75" customHeight="1" x14ac:dyDescent="0.25">
      <c r="A229" s="35">
        <v>222</v>
      </c>
      <c r="B229" s="88" t="s">
        <v>1022</v>
      </c>
      <c r="C229" s="89" t="s">
        <v>164</v>
      </c>
      <c r="D229" s="89" t="s">
        <v>164</v>
      </c>
      <c r="E229" s="67" t="s">
        <v>13</v>
      </c>
      <c r="F229" s="36" t="s">
        <v>166</v>
      </c>
      <c r="G229" s="36" t="s">
        <v>167</v>
      </c>
      <c r="H229" s="54">
        <v>32680</v>
      </c>
      <c r="I229" s="32">
        <f t="shared" si="17"/>
        <v>937.91599999999994</v>
      </c>
      <c r="J229" s="32">
        <f t="shared" si="18"/>
        <v>993.47199999999998</v>
      </c>
      <c r="K229" s="32">
        <f t="shared" si="15"/>
        <v>30748.612000000001</v>
      </c>
      <c r="L229" s="32">
        <f t="shared" si="16"/>
        <v>0</v>
      </c>
      <c r="M229" s="54">
        <v>1956.39</v>
      </c>
      <c r="N229" s="68">
        <f t="shared" si="19"/>
        <v>30723.61</v>
      </c>
    </row>
    <row r="230" spans="1:14" s="40" customFormat="1" ht="24.75" customHeight="1" x14ac:dyDescent="0.25">
      <c r="A230" s="35">
        <v>223</v>
      </c>
      <c r="B230" s="88" t="s">
        <v>323</v>
      </c>
      <c r="C230" s="89" t="s">
        <v>164</v>
      </c>
      <c r="D230" s="89" t="s">
        <v>164</v>
      </c>
      <c r="E230" s="67" t="s">
        <v>13</v>
      </c>
      <c r="F230" s="36" t="s">
        <v>166</v>
      </c>
      <c r="G230" s="36" t="s">
        <v>167</v>
      </c>
      <c r="H230" s="54">
        <v>17200</v>
      </c>
      <c r="I230" s="32">
        <f t="shared" si="17"/>
        <v>493.64</v>
      </c>
      <c r="J230" s="32">
        <f t="shared" si="18"/>
        <v>522.88</v>
      </c>
      <c r="K230" s="32">
        <f t="shared" si="15"/>
        <v>16183.48</v>
      </c>
      <c r="L230" s="32">
        <f t="shared" si="16"/>
        <v>0</v>
      </c>
      <c r="M230" s="54">
        <v>1041.52</v>
      </c>
      <c r="N230" s="68">
        <f t="shared" si="19"/>
        <v>16158.48</v>
      </c>
    </row>
    <row r="231" spans="1:14" s="40" customFormat="1" ht="24.75" customHeight="1" x14ac:dyDescent="0.25">
      <c r="A231" s="35">
        <v>224</v>
      </c>
      <c r="B231" s="88" t="s">
        <v>141</v>
      </c>
      <c r="C231" s="89" t="s">
        <v>164</v>
      </c>
      <c r="D231" s="89" t="s">
        <v>164</v>
      </c>
      <c r="E231" s="67" t="s">
        <v>14</v>
      </c>
      <c r="F231" s="36" t="s">
        <v>166</v>
      </c>
      <c r="G231" s="36" t="s">
        <v>167</v>
      </c>
      <c r="H231" s="54">
        <v>41280</v>
      </c>
      <c r="I231" s="32">
        <f t="shared" si="17"/>
        <v>1184.7360000000001</v>
      </c>
      <c r="J231" s="32">
        <f t="shared" si="18"/>
        <v>1254.912</v>
      </c>
      <c r="K231" s="32">
        <f t="shared" si="15"/>
        <v>38840.351999999999</v>
      </c>
      <c r="L231" s="32">
        <f t="shared" si="16"/>
        <v>623.30267499999968</v>
      </c>
      <c r="M231" s="54">
        <v>3087.95</v>
      </c>
      <c r="N231" s="68">
        <f t="shared" si="19"/>
        <v>38192.050000000003</v>
      </c>
    </row>
    <row r="232" spans="1:14" s="40" customFormat="1" ht="24.75" customHeight="1" x14ac:dyDescent="0.25">
      <c r="A232" s="35">
        <v>225</v>
      </c>
      <c r="B232" s="88" t="s">
        <v>142</v>
      </c>
      <c r="C232" s="89" t="s">
        <v>164</v>
      </c>
      <c r="D232" s="89" t="s">
        <v>164</v>
      </c>
      <c r="E232" s="67" t="s">
        <v>13</v>
      </c>
      <c r="F232" s="36" t="s">
        <v>166</v>
      </c>
      <c r="G232" s="36" t="s">
        <v>167</v>
      </c>
      <c r="H232" s="54">
        <v>56760</v>
      </c>
      <c r="I232" s="32">
        <f t="shared" si="17"/>
        <v>1629.0119999999999</v>
      </c>
      <c r="J232" s="32">
        <f t="shared" si="18"/>
        <v>1725.5039999999999</v>
      </c>
      <c r="K232" s="32">
        <f t="shared" si="15"/>
        <v>53405.483999999997</v>
      </c>
      <c r="L232" s="32">
        <f t="shared" si="16"/>
        <v>2876.9466333333326</v>
      </c>
      <c r="M232" s="54">
        <v>31792.959999999999</v>
      </c>
      <c r="N232" s="68">
        <f t="shared" si="19"/>
        <v>24967.040000000001</v>
      </c>
    </row>
    <row r="233" spans="1:14" s="40" customFormat="1" ht="24.75" customHeight="1" x14ac:dyDescent="0.25">
      <c r="A233" s="35">
        <v>226</v>
      </c>
      <c r="B233" s="88" t="s">
        <v>143</v>
      </c>
      <c r="C233" s="89" t="s">
        <v>164</v>
      </c>
      <c r="D233" s="89" t="s">
        <v>164</v>
      </c>
      <c r="E233" s="67" t="s">
        <v>14</v>
      </c>
      <c r="F233" s="36" t="s">
        <v>166</v>
      </c>
      <c r="G233" s="36" t="s">
        <v>167</v>
      </c>
      <c r="H233" s="54">
        <v>61920</v>
      </c>
      <c r="I233" s="32">
        <f t="shared" si="17"/>
        <v>1777.104</v>
      </c>
      <c r="J233" s="32">
        <f t="shared" si="18"/>
        <v>1882.3679999999999</v>
      </c>
      <c r="K233" s="32">
        <f t="shared" si="15"/>
        <v>58260.527999999998</v>
      </c>
      <c r="L233" s="32">
        <f t="shared" si="16"/>
        <v>3847.9554333333331</v>
      </c>
      <c r="M233" s="54">
        <v>7532.43</v>
      </c>
      <c r="N233" s="68">
        <f t="shared" si="19"/>
        <v>54387.57</v>
      </c>
    </row>
    <row r="234" spans="1:14" s="40" customFormat="1" ht="24.75" customHeight="1" x14ac:dyDescent="0.25">
      <c r="A234" s="35">
        <v>227</v>
      </c>
      <c r="B234" s="88" t="s">
        <v>144</v>
      </c>
      <c r="C234" s="89" t="s">
        <v>164</v>
      </c>
      <c r="D234" s="89" t="s">
        <v>165</v>
      </c>
      <c r="E234" s="67" t="s">
        <v>14</v>
      </c>
      <c r="F234" s="36" t="s">
        <v>166</v>
      </c>
      <c r="G234" s="36" t="s">
        <v>167</v>
      </c>
      <c r="H234" s="54">
        <v>51600</v>
      </c>
      <c r="I234" s="32">
        <f t="shared" si="17"/>
        <v>1480.92</v>
      </c>
      <c r="J234" s="32">
        <f t="shared" si="18"/>
        <v>1568.64</v>
      </c>
      <c r="K234" s="32">
        <f t="shared" si="15"/>
        <v>48550.44</v>
      </c>
      <c r="L234" s="32">
        <f t="shared" si="16"/>
        <v>2079.8158750000002</v>
      </c>
      <c r="M234" s="54">
        <v>5154.38</v>
      </c>
      <c r="N234" s="68">
        <f t="shared" si="19"/>
        <v>46445.62</v>
      </c>
    </row>
    <row r="235" spans="1:14" s="40" customFormat="1" ht="24.75" customHeight="1" x14ac:dyDescent="0.25">
      <c r="A235" s="35">
        <v>228</v>
      </c>
      <c r="B235" s="88" t="s">
        <v>1023</v>
      </c>
      <c r="C235" s="89" t="s">
        <v>164</v>
      </c>
      <c r="D235" s="89" t="s">
        <v>164</v>
      </c>
      <c r="E235" s="67" t="s">
        <v>14</v>
      </c>
      <c r="F235" s="36" t="s">
        <v>166</v>
      </c>
      <c r="G235" s="36" t="s">
        <v>167</v>
      </c>
      <c r="H235" s="54">
        <v>13760</v>
      </c>
      <c r="I235" s="32">
        <f t="shared" si="17"/>
        <v>394.91199999999998</v>
      </c>
      <c r="J235" s="32">
        <f t="shared" si="18"/>
        <v>418.30399999999997</v>
      </c>
      <c r="K235" s="32">
        <f t="shared" si="15"/>
        <v>12946.784</v>
      </c>
      <c r="L235" s="32">
        <f t="shared" si="16"/>
        <v>0</v>
      </c>
      <c r="M235" s="54">
        <v>838.21</v>
      </c>
      <c r="N235" s="68">
        <f t="shared" si="19"/>
        <v>12921.79</v>
      </c>
    </row>
    <row r="236" spans="1:14" s="40" customFormat="1" ht="24.75" customHeight="1" x14ac:dyDescent="0.25">
      <c r="A236" s="35">
        <v>229</v>
      </c>
      <c r="B236" s="88" t="s">
        <v>145</v>
      </c>
      <c r="C236" s="89" t="s">
        <v>164</v>
      </c>
      <c r="D236" s="89" t="s">
        <v>165</v>
      </c>
      <c r="E236" s="67" t="s">
        <v>14</v>
      </c>
      <c r="F236" s="36" t="s">
        <v>166</v>
      </c>
      <c r="G236" s="36" t="s">
        <v>167</v>
      </c>
      <c r="H236" s="54">
        <v>63640</v>
      </c>
      <c r="I236" s="32">
        <f t="shared" si="17"/>
        <v>1826.4680000000001</v>
      </c>
      <c r="J236" s="32">
        <f t="shared" si="18"/>
        <v>1934.6559999999999</v>
      </c>
      <c r="K236" s="32">
        <f t="shared" si="15"/>
        <v>59878.876000000004</v>
      </c>
      <c r="L236" s="32">
        <f t="shared" si="16"/>
        <v>4171.6250333333346</v>
      </c>
      <c r="M236" s="54">
        <v>7957.75</v>
      </c>
      <c r="N236" s="68">
        <f t="shared" si="19"/>
        <v>55682.25</v>
      </c>
    </row>
    <row r="237" spans="1:14" s="40" customFormat="1" ht="24.75" customHeight="1" x14ac:dyDescent="0.25">
      <c r="A237" s="35">
        <v>230</v>
      </c>
      <c r="B237" s="88" t="s">
        <v>146</v>
      </c>
      <c r="C237" s="89" t="s">
        <v>164</v>
      </c>
      <c r="D237" s="89" t="s">
        <v>164</v>
      </c>
      <c r="E237" s="67" t="s">
        <v>13</v>
      </c>
      <c r="F237" s="36" t="s">
        <v>166</v>
      </c>
      <c r="G237" s="36" t="s">
        <v>167</v>
      </c>
      <c r="H237" s="54">
        <v>17200</v>
      </c>
      <c r="I237" s="32">
        <f t="shared" si="17"/>
        <v>493.64</v>
      </c>
      <c r="J237" s="32">
        <f t="shared" si="18"/>
        <v>522.88</v>
      </c>
      <c r="K237" s="32">
        <f t="shared" si="15"/>
        <v>16183.48</v>
      </c>
      <c r="L237" s="32">
        <f t="shared" si="16"/>
        <v>0</v>
      </c>
      <c r="M237" s="54">
        <v>1041.52</v>
      </c>
      <c r="N237" s="68">
        <f t="shared" si="19"/>
        <v>16158.48</v>
      </c>
    </row>
    <row r="238" spans="1:14" s="40" customFormat="1" ht="24.75" customHeight="1" x14ac:dyDescent="0.25">
      <c r="A238" s="35">
        <v>231</v>
      </c>
      <c r="B238" s="88" t="s">
        <v>1024</v>
      </c>
      <c r="C238" s="89" t="s">
        <v>164</v>
      </c>
      <c r="D238" s="89" t="s">
        <v>164</v>
      </c>
      <c r="E238" s="67" t="s">
        <v>13</v>
      </c>
      <c r="F238" s="36" t="s">
        <v>166</v>
      </c>
      <c r="G238" s="36" t="s">
        <v>167</v>
      </c>
      <c r="H238" s="54">
        <v>34400</v>
      </c>
      <c r="I238" s="32">
        <f t="shared" si="17"/>
        <v>987.28</v>
      </c>
      <c r="J238" s="32">
        <f t="shared" si="18"/>
        <v>1045.76</v>
      </c>
      <c r="K238" s="32">
        <f t="shared" si="15"/>
        <v>32366.959999999999</v>
      </c>
      <c r="L238" s="32">
        <f t="shared" si="16"/>
        <v>0</v>
      </c>
      <c r="M238" s="54">
        <v>2058.04</v>
      </c>
      <c r="N238" s="68">
        <f t="shared" si="19"/>
        <v>32341.96</v>
      </c>
    </row>
    <row r="239" spans="1:14" s="40" customFormat="1" ht="24.75" customHeight="1" x14ac:dyDescent="0.25">
      <c r="A239" s="35">
        <v>232</v>
      </c>
      <c r="B239" s="88" t="s">
        <v>324</v>
      </c>
      <c r="C239" s="89" t="s">
        <v>164</v>
      </c>
      <c r="D239" s="89" t="s">
        <v>164</v>
      </c>
      <c r="E239" s="67" t="s">
        <v>14</v>
      </c>
      <c r="F239" s="36" t="s">
        <v>166</v>
      </c>
      <c r="G239" s="36" t="s">
        <v>167</v>
      </c>
      <c r="H239" s="54">
        <v>30100</v>
      </c>
      <c r="I239" s="32">
        <f t="shared" si="17"/>
        <v>863.87</v>
      </c>
      <c r="J239" s="32">
        <f t="shared" si="18"/>
        <v>915.04</v>
      </c>
      <c r="K239" s="32">
        <f t="shared" si="15"/>
        <v>28321.09</v>
      </c>
      <c r="L239" s="32">
        <f t="shared" si="16"/>
        <v>0</v>
      </c>
      <c r="M239" s="54">
        <v>1803.91</v>
      </c>
      <c r="N239" s="68">
        <f t="shared" si="19"/>
        <v>28296.09</v>
      </c>
    </row>
    <row r="240" spans="1:14" s="40" customFormat="1" ht="24.75" customHeight="1" x14ac:dyDescent="0.25">
      <c r="A240" s="35">
        <v>233</v>
      </c>
      <c r="B240" s="88" t="s">
        <v>325</v>
      </c>
      <c r="C240" s="89" t="s">
        <v>164</v>
      </c>
      <c r="D240" s="89" t="s">
        <v>164</v>
      </c>
      <c r="E240" s="67" t="s">
        <v>14</v>
      </c>
      <c r="F240" s="36" t="s">
        <v>166</v>
      </c>
      <c r="G240" s="36" t="s">
        <v>167</v>
      </c>
      <c r="H240" s="54">
        <v>20640</v>
      </c>
      <c r="I240" s="32">
        <f t="shared" si="17"/>
        <v>592.36800000000005</v>
      </c>
      <c r="J240" s="32">
        <f t="shared" si="18"/>
        <v>627.45600000000002</v>
      </c>
      <c r="K240" s="32">
        <f t="shared" si="15"/>
        <v>19420.175999999999</v>
      </c>
      <c r="L240" s="32">
        <f t="shared" si="16"/>
        <v>0</v>
      </c>
      <c r="M240" s="54">
        <v>1244.83</v>
      </c>
      <c r="N240" s="68">
        <f t="shared" si="19"/>
        <v>19395.169999999998</v>
      </c>
    </row>
    <row r="241" spans="1:14" s="40" customFormat="1" ht="24.75" customHeight="1" x14ac:dyDescent="0.25">
      <c r="A241" s="35">
        <v>234</v>
      </c>
      <c r="B241" s="88" t="s">
        <v>1025</v>
      </c>
      <c r="C241" s="89" t="s">
        <v>164</v>
      </c>
      <c r="D241" s="89" t="s">
        <v>164</v>
      </c>
      <c r="E241" s="67" t="s">
        <v>14</v>
      </c>
      <c r="F241" s="36" t="s">
        <v>166</v>
      </c>
      <c r="G241" s="36" t="s">
        <v>167</v>
      </c>
      <c r="H241" s="54">
        <v>20640</v>
      </c>
      <c r="I241" s="32">
        <f t="shared" si="17"/>
        <v>592.36800000000005</v>
      </c>
      <c r="J241" s="32">
        <f t="shared" si="18"/>
        <v>627.45600000000002</v>
      </c>
      <c r="K241" s="32">
        <f t="shared" si="15"/>
        <v>19420.175999999999</v>
      </c>
      <c r="L241" s="32">
        <f t="shared" si="16"/>
        <v>0</v>
      </c>
      <c r="M241" s="54">
        <v>1244.83</v>
      </c>
      <c r="N241" s="68">
        <f t="shared" si="19"/>
        <v>19395.169999999998</v>
      </c>
    </row>
    <row r="242" spans="1:14" s="40" customFormat="1" ht="24.75" customHeight="1" x14ac:dyDescent="0.25">
      <c r="A242" s="35">
        <v>235</v>
      </c>
      <c r="B242" s="88" t="s">
        <v>147</v>
      </c>
      <c r="C242" s="89" t="s">
        <v>164</v>
      </c>
      <c r="D242" s="89" t="s">
        <v>164</v>
      </c>
      <c r="E242" s="67" t="s">
        <v>13</v>
      </c>
      <c r="F242" s="36" t="s">
        <v>166</v>
      </c>
      <c r="G242" s="36" t="s">
        <v>167</v>
      </c>
      <c r="H242" s="54">
        <v>10320</v>
      </c>
      <c r="I242" s="32">
        <f t="shared" si="17"/>
        <v>296.18400000000003</v>
      </c>
      <c r="J242" s="32">
        <f t="shared" si="18"/>
        <v>313.72800000000001</v>
      </c>
      <c r="K242" s="32">
        <f t="shared" si="15"/>
        <v>9710.0879999999997</v>
      </c>
      <c r="L242" s="32">
        <f t="shared" si="16"/>
        <v>0</v>
      </c>
      <c r="M242" s="54">
        <v>634.91</v>
      </c>
      <c r="N242" s="68">
        <f t="shared" si="19"/>
        <v>9685.09</v>
      </c>
    </row>
    <row r="243" spans="1:14" s="40" customFormat="1" ht="24.75" customHeight="1" x14ac:dyDescent="0.25">
      <c r="A243" s="35">
        <v>236</v>
      </c>
      <c r="B243" s="88" t="s">
        <v>1026</v>
      </c>
      <c r="C243" s="89" t="s">
        <v>164</v>
      </c>
      <c r="D243" s="89" t="s">
        <v>164</v>
      </c>
      <c r="E243" s="67" t="s">
        <v>13</v>
      </c>
      <c r="F243" s="36" t="s">
        <v>166</v>
      </c>
      <c r="G243" s="36" t="s">
        <v>167</v>
      </c>
      <c r="H243" s="54">
        <v>59340</v>
      </c>
      <c r="I243" s="32">
        <f t="shared" si="17"/>
        <v>1703.058</v>
      </c>
      <c r="J243" s="32">
        <f t="shared" si="18"/>
        <v>1803.9359999999999</v>
      </c>
      <c r="K243" s="32">
        <f t="shared" si="15"/>
        <v>55833.006000000001</v>
      </c>
      <c r="L243" s="32">
        <f t="shared" si="16"/>
        <v>3362.4510333333342</v>
      </c>
      <c r="M243" s="54">
        <v>6894.45</v>
      </c>
      <c r="N243" s="68">
        <f t="shared" si="19"/>
        <v>52445.55</v>
      </c>
    </row>
    <row r="244" spans="1:14" s="40" customFormat="1" ht="24.75" customHeight="1" x14ac:dyDescent="0.25">
      <c r="A244" s="35">
        <v>237</v>
      </c>
      <c r="B244" s="88" t="s">
        <v>1027</v>
      </c>
      <c r="C244" s="89" t="s">
        <v>164</v>
      </c>
      <c r="D244" s="89" t="s">
        <v>164</v>
      </c>
      <c r="E244" s="67" t="s">
        <v>14</v>
      </c>
      <c r="F244" s="36" t="s">
        <v>166</v>
      </c>
      <c r="G244" s="36" t="s">
        <v>167</v>
      </c>
      <c r="H244" s="54">
        <v>51600</v>
      </c>
      <c r="I244" s="32">
        <f t="shared" si="17"/>
        <v>1480.92</v>
      </c>
      <c r="J244" s="32">
        <f t="shared" si="18"/>
        <v>1568.64</v>
      </c>
      <c r="K244" s="32">
        <f t="shared" si="15"/>
        <v>48550.44</v>
      </c>
      <c r="L244" s="32">
        <f t="shared" si="16"/>
        <v>2079.8158750000002</v>
      </c>
      <c r="M244" s="54">
        <v>6503.65</v>
      </c>
      <c r="N244" s="68">
        <f t="shared" si="19"/>
        <v>45096.35</v>
      </c>
    </row>
    <row r="245" spans="1:14" s="40" customFormat="1" ht="24.75" customHeight="1" x14ac:dyDescent="0.25">
      <c r="A245" s="35">
        <v>238</v>
      </c>
      <c r="B245" s="88" t="s">
        <v>1028</v>
      </c>
      <c r="C245" s="89" t="s">
        <v>164</v>
      </c>
      <c r="D245" s="89" t="s">
        <v>164</v>
      </c>
      <c r="E245" s="67" t="s">
        <v>13</v>
      </c>
      <c r="F245" s="36" t="s">
        <v>166</v>
      </c>
      <c r="G245" s="36" t="s">
        <v>167</v>
      </c>
      <c r="H245" s="54">
        <v>51600</v>
      </c>
      <c r="I245" s="32">
        <f t="shared" si="17"/>
        <v>1480.92</v>
      </c>
      <c r="J245" s="32">
        <f t="shared" si="18"/>
        <v>1568.64</v>
      </c>
      <c r="K245" s="32">
        <f t="shared" si="15"/>
        <v>48550.44</v>
      </c>
      <c r="L245" s="32">
        <f t="shared" si="16"/>
        <v>2079.8158750000002</v>
      </c>
      <c r="M245" s="54">
        <v>5154.38</v>
      </c>
      <c r="N245" s="68">
        <f t="shared" si="19"/>
        <v>46445.62</v>
      </c>
    </row>
    <row r="246" spans="1:14" s="40" customFormat="1" ht="24.75" customHeight="1" x14ac:dyDescent="0.25">
      <c r="A246" s="35">
        <v>239</v>
      </c>
      <c r="B246" s="88" t="s">
        <v>964</v>
      </c>
      <c r="C246" s="89" t="s">
        <v>164</v>
      </c>
      <c r="D246" s="89" t="s">
        <v>164</v>
      </c>
      <c r="E246" s="67" t="s">
        <v>14</v>
      </c>
      <c r="F246" s="36" t="s">
        <v>166</v>
      </c>
      <c r="G246" s="36" t="s">
        <v>167</v>
      </c>
      <c r="H246" s="54">
        <v>29240</v>
      </c>
      <c r="I246" s="32">
        <f t="shared" si="17"/>
        <v>839.18799999999999</v>
      </c>
      <c r="J246" s="32">
        <f t="shared" si="18"/>
        <v>888.89599999999996</v>
      </c>
      <c r="K246" s="32">
        <f t="shared" si="15"/>
        <v>27511.916000000001</v>
      </c>
      <c r="L246" s="32">
        <f t="shared" si="16"/>
        <v>0</v>
      </c>
      <c r="M246" s="54">
        <v>1753.09</v>
      </c>
      <c r="N246" s="68">
        <f t="shared" si="19"/>
        <v>27486.91</v>
      </c>
    </row>
    <row r="247" spans="1:14" s="40" customFormat="1" ht="24.75" customHeight="1" x14ac:dyDescent="0.25">
      <c r="A247" s="35">
        <v>240</v>
      </c>
      <c r="B247" s="88" t="s">
        <v>965</v>
      </c>
      <c r="C247" s="89" t="s">
        <v>164</v>
      </c>
      <c r="D247" s="89" t="s">
        <v>164</v>
      </c>
      <c r="E247" s="67" t="s">
        <v>14</v>
      </c>
      <c r="F247" s="36" t="s">
        <v>166</v>
      </c>
      <c r="G247" s="36" t="s">
        <v>167</v>
      </c>
      <c r="H247" s="54">
        <v>17200</v>
      </c>
      <c r="I247" s="32">
        <f t="shared" si="17"/>
        <v>493.64</v>
      </c>
      <c r="J247" s="32">
        <f t="shared" si="18"/>
        <v>522.88</v>
      </c>
      <c r="K247" s="32">
        <f t="shared" si="15"/>
        <v>16183.48</v>
      </c>
      <c r="L247" s="32">
        <f t="shared" si="16"/>
        <v>0</v>
      </c>
      <c r="M247" s="54">
        <v>1041.52</v>
      </c>
      <c r="N247" s="68">
        <f t="shared" si="19"/>
        <v>16158.48</v>
      </c>
    </row>
    <row r="248" spans="1:14" s="40" customFormat="1" ht="24.75" customHeight="1" x14ac:dyDescent="0.25">
      <c r="A248" s="35">
        <v>241</v>
      </c>
      <c r="B248" s="88" t="s">
        <v>326</v>
      </c>
      <c r="C248" s="89" t="s">
        <v>164</v>
      </c>
      <c r="D248" s="89" t="s">
        <v>164</v>
      </c>
      <c r="E248" s="67" t="s">
        <v>13</v>
      </c>
      <c r="F248" s="36" t="s">
        <v>166</v>
      </c>
      <c r="G248" s="36" t="s">
        <v>167</v>
      </c>
      <c r="H248" s="54">
        <v>61920</v>
      </c>
      <c r="I248" s="32">
        <f t="shared" si="17"/>
        <v>1777.104</v>
      </c>
      <c r="J248" s="32">
        <f t="shared" si="18"/>
        <v>1882.3679999999999</v>
      </c>
      <c r="K248" s="32">
        <f t="shared" si="15"/>
        <v>58260.527999999998</v>
      </c>
      <c r="L248" s="32">
        <f t="shared" si="16"/>
        <v>3847.9554333333331</v>
      </c>
      <c r="M248" s="54">
        <v>16683.759999999998</v>
      </c>
      <c r="N248" s="68">
        <f t="shared" si="19"/>
        <v>45236.240000000005</v>
      </c>
    </row>
    <row r="249" spans="1:14" s="40" customFormat="1" ht="24.75" customHeight="1" x14ac:dyDescent="0.25">
      <c r="A249" s="35">
        <v>242</v>
      </c>
      <c r="B249" s="88" t="s">
        <v>1029</v>
      </c>
      <c r="C249" s="89" t="s">
        <v>165</v>
      </c>
      <c r="D249" s="89" t="s">
        <v>164</v>
      </c>
      <c r="E249" s="67" t="s">
        <v>13</v>
      </c>
      <c r="F249" s="36" t="s">
        <v>166</v>
      </c>
      <c r="G249" s="36" t="s">
        <v>167</v>
      </c>
      <c r="H249" s="54">
        <v>15480</v>
      </c>
      <c r="I249" s="32">
        <f t="shared" si="17"/>
        <v>444.27600000000001</v>
      </c>
      <c r="J249" s="32">
        <f t="shared" si="18"/>
        <v>470.59199999999998</v>
      </c>
      <c r="K249" s="32">
        <f t="shared" si="15"/>
        <v>14565.132</v>
      </c>
      <c r="L249" s="32">
        <f t="shared" si="16"/>
        <v>0</v>
      </c>
      <c r="M249" s="54">
        <v>939.87</v>
      </c>
      <c r="N249" s="68">
        <f t="shared" si="19"/>
        <v>14540.13</v>
      </c>
    </row>
    <row r="250" spans="1:14" s="40" customFormat="1" ht="24.75" customHeight="1" x14ac:dyDescent="0.25">
      <c r="A250" s="35">
        <v>243</v>
      </c>
      <c r="B250" s="88" t="s">
        <v>1030</v>
      </c>
      <c r="C250" s="89" t="s">
        <v>164</v>
      </c>
      <c r="D250" s="89" t="s">
        <v>164</v>
      </c>
      <c r="E250" s="67" t="s">
        <v>13</v>
      </c>
      <c r="F250" s="36" t="s">
        <v>166</v>
      </c>
      <c r="G250" s="36" t="s">
        <v>167</v>
      </c>
      <c r="H250" s="54">
        <v>6880</v>
      </c>
      <c r="I250" s="32">
        <f t="shared" si="17"/>
        <v>197.45599999999999</v>
      </c>
      <c r="J250" s="32">
        <f t="shared" si="18"/>
        <v>209.15199999999999</v>
      </c>
      <c r="K250" s="32">
        <f t="shared" si="15"/>
        <v>6473.3919999999998</v>
      </c>
      <c r="L250" s="32">
        <f t="shared" si="16"/>
        <v>0</v>
      </c>
      <c r="M250" s="54">
        <v>431.61</v>
      </c>
      <c r="N250" s="68">
        <f t="shared" si="19"/>
        <v>6448.39</v>
      </c>
    </row>
    <row r="251" spans="1:14" s="40" customFormat="1" ht="24.75" customHeight="1" x14ac:dyDescent="0.25">
      <c r="A251" s="35">
        <v>244</v>
      </c>
      <c r="B251" s="88" t="s">
        <v>1031</v>
      </c>
      <c r="C251" s="89" t="s">
        <v>164</v>
      </c>
      <c r="D251" s="89" t="s">
        <v>165</v>
      </c>
      <c r="E251" s="67" t="s">
        <v>14</v>
      </c>
      <c r="F251" s="36" t="s">
        <v>166</v>
      </c>
      <c r="G251" s="36" t="s">
        <v>167</v>
      </c>
      <c r="H251" s="54">
        <v>17200</v>
      </c>
      <c r="I251" s="32">
        <f t="shared" si="17"/>
        <v>493.64</v>
      </c>
      <c r="J251" s="32">
        <f t="shared" si="18"/>
        <v>522.88</v>
      </c>
      <c r="K251" s="32">
        <f t="shared" si="15"/>
        <v>16183.48</v>
      </c>
      <c r="L251" s="32">
        <f t="shared" si="16"/>
        <v>0</v>
      </c>
      <c r="M251" s="54">
        <v>1041.52</v>
      </c>
      <c r="N251" s="68">
        <f t="shared" si="19"/>
        <v>16158.48</v>
      </c>
    </row>
    <row r="252" spans="1:14" s="40" customFormat="1" ht="24.75" customHeight="1" x14ac:dyDescent="0.25">
      <c r="A252" s="35">
        <v>245</v>
      </c>
      <c r="B252" s="88" t="s">
        <v>148</v>
      </c>
      <c r="C252" s="89" t="s">
        <v>164</v>
      </c>
      <c r="D252" s="89" t="s">
        <v>164</v>
      </c>
      <c r="E252" s="67" t="s">
        <v>13</v>
      </c>
      <c r="F252" s="36" t="s">
        <v>166</v>
      </c>
      <c r="G252" s="36" t="s">
        <v>167</v>
      </c>
      <c r="H252" s="54">
        <v>41280</v>
      </c>
      <c r="I252" s="32">
        <f t="shared" si="17"/>
        <v>1184.7360000000001</v>
      </c>
      <c r="J252" s="32">
        <f t="shared" si="18"/>
        <v>1254.912</v>
      </c>
      <c r="K252" s="32">
        <f t="shared" si="15"/>
        <v>38840.351999999999</v>
      </c>
      <c r="L252" s="32">
        <f t="shared" si="16"/>
        <v>623.30267499999968</v>
      </c>
      <c r="M252" s="54">
        <v>3087.95</v>
      </c>
      <c r="N252" s="68">
        <f t="shared" si="19"/>
        <v>38192.050000000003</v>
      </c>
    </row>
    <row r="253" spans="1:14" s="40" customFormat="1" ht="24.75" customHeight="1" x14ac:dyDescent="0.25">
      <c r="A253" s="35">
        <v>246</v>
      </c>
      <c r="B253" s="88" t="s">
        <v>1032</v>
      </c>
      <c r="C253" s="89" t="s">
        <v>164</v>
      </c>
      <c r="D253" s="89" t="s">
        <v>164</v>
      </c>
      <c r="E253" s="67" t="s">
        <v>13</v>
      </c>
      <c r="F253" s="36" t="s">
        <v>166</v>
      </c>
      <c r="G253" s="36" t="s">
        <v>167</v>
      </c>
      <c r="H253" s="54">
        <v>20640</v>
      </c>
      <c r="I253" s="32">
        <f t="shared" si="17"/>
        <v>592.36800000000005</v>
      </c>
      <c r="J253" s="32">
        <f t="shared" si="18"/>
        <v>627.45600000000002</v>
      </c>
      <c r="K253" s="32">
        <f t="shared" si="15"/>
        <v>19420.175999999999</v>
      </c>
      <c r="L253" s="32">
        <f t="shared" si="16"/>
        <v>0</v>
      </c>
      <c r="M253" s="54">
        <v>1244.83</v>
      </c>
      <c r="N253" s="68">
        <f t="shared" si="19"/>
        <v>19395.169999999998</v>
      </c>
    </row>
    <row r="254" spans="1:14" s="40" customFormat="1" ht="24.75" customHeight="1" x14ac:dyDescent="0.25">
      <c r="A254" s="35">
        <v>247</v>
      </c>
      <c r="B254" s="88" t="s">
        <v>149</v>
      </c>
      <c r="C254" s="89" t="s">
        <v>164</v>
      </c>
      <c r="D254" s="89" t="s">
        <v>164</v>
      </c>
      <c r="E254" s="67" t="s">
        <v>14</v>
      </c>
      <c r="F254" s="36" t="s">
        <v>166</v>
      </c>
      <c r="G254" s="36" t="s">
        <v>167</v>
      </c>
      <c r="H254" s="54">
        <v>43000</v>
      </c>
      <c r="I254" s="32">
        <f t="shared" si="17"/>
        <v>1234.0999999999999</v>
      </c>
      <c r="J254" s="32">
        <f t="shared" si="18"/>
        <v>1307.2</v>
      </c>
      <c r="K254" s="32">
        <f t="shared" si="15"/>
        <v>40458.699999999997</v>
      </c>
      <c r="L254" s="32">
        <f t="shared" si="16"/>
        <v>866.05487499999936</v>
      </c>
      <c r="M254" s="54">
        <v>2566.3000000000002</v>
      </c>
      <c r="N254" s="68">
        <f t="shared" si="19"/>
        <v>40433.699999999997</v>
      </c>
    </row>
    <row r="255" spans="1:14" s="40" customFormat="1" ht="24.75" customHeight="1" x14ac:dyDescent="0.25">
      <c r="A255" s="35">
        <v>248</v>
      </c>
      <c r="B255" s="88" t="s">
        <v>1033</v>
      </c>
      <c r="C255" s="89" t="s">
        <v>164</v>
      </c>
      <c r="D255" s="89" t="s">
        <v>164</v>
      </c>
      <c r="E255" s="67" t="s">
        <v>14</v>
      </c>
      <c r="F255" s="36" t="s">
        <v>166</v>
      </c>
      <c r="G255" s="36" t="s">
        <v>167</v>
      </c>
      <c r="H255" s="54">
        <v>25800</v>
      </c>
      <c r="I255" s="32">
        <f t="shared" si="17"/>
        <v>740.46</v>
      </c>
      <c r="J255" s="32">
        <f t="shared" si="18"/>
        <v>784.32</v>
      </c>
      <c r="K255" s="32">
        <f t="shared" si="15"/>
        <v>24275.22</v>
      </c>
      <c r="L255" s="32">
        <f t="shared" si="16"/>
        <v>0</v>
      </c>
      <c r="M255" s="54">
        <v>1549.78</v>
      </c>
      <c r="N255" s="68">
        <f t="shared" si="19"/>
        <v>24250.22</v>
      </c>
    </row>
    <row r="256" spans="1:14" s="40" customFormat="1" ht="24.75" customHeight="1" x14ac:dyDescent="0.25">
      <c r="A256" s="35">
        <v>249</v>
      </c>
      <c r="B256" s="88" t="s">
        <v>150</v>
      </c>
      <c r="C256" s="89" t="s">
        <v>164</v>
      </c>
      <c r="D256" s="89" t="s">
        <v>164</v>
      </c>
      <c r="E256" s="67" t="s">
        <v>13</v>
      </c>
      <c r="F256" s="36" t="s">
        <v>166</v>
      </c>
      <c r="G256" s="36" t="s">
        <v>167</v>
      </c>
      <c r="H256" s="54">
        <v>51600</v>
      </c>
      <c r="I256" s="32">
        <f t="shared" si="17"/>
        <v>1480.92</v>
      </c>
      <c r="J256" s="32">
        <f t="shared" si="18"/>
        <v>1568.64</v>
      </c>
      <c r="K256" s="32">
        <f t="shared" si="15"/>
        <v>48550.44</v>
      </c>
      <c r="L256" s="32">
        <f t="shared" si="16"/>
        <v>2079.8158750000002</v>
      </c>
      <c r="M256" s="54">
        <v>6503.65</v>
      </c>
      <c r="N256" s="68">
        <f t="shared" si="19"/>
        <v>45096.35</v>
      </c>
    </row>
    <row r="257" spans="1:14" s="40" customFormat="1" ht="24.75" customHeight="1" x14ac:dyDescent="0.25">
      <c r="A257" s="35">
        <v>250</v>
      </c>
      <c r="B257" s="88" t="s">
        <v>151</v>
      </c>
      <c r="C257" s="89" t="s">
        <v>164</v>
      </c>
      <c r="D257" s="89" t="s">
        <v>164</v>
      </c>
      <c r="E257" s="67" t="s">
        <v>13</v>
      </c>
      <c r="F257" s="36" t="s">
        <v>166</v>
      </c>
      <c r="G257" s="36" t="s">
        <v>167</v>
      </c>
      <c r="H257" s="54">
        <v>51600</v>
      </c>
      <c r="I257" s="32">
        <f t="shared" si="17"/>
        <v>1480.92</v>
      </c>
      <c r="J257" s="32">
        <f t="shared" si="18"/>
        <v>1568.64</v>
      </c>
      <c r="K257" s="32">
        <f t="shared" si="15"/>
        <v>48550.44</v>
      </c>
      <c r="L257" s="32">
        <f t="shared" si="16"/>
        <v>2079.8158750000002</v>
      </c>
      <c r="M257" s="54">
        <v>5154.38</v>
      </c>
      <c r="N257" s="68">
        <f t="shared" si="19"/>
        <v>46445.62</v>
      </c>
    </row>
    <row r="258" spans="1:14" s="40" customFormat="1" ht="24.75" customHeight="1" x14ac:dyDescent="0.25">
      <c r="A258" s="35">
        <v>251</v>
      </c>
      <c r="B258" s="88" t="s">
        <v>1034</v>
      </c>
      <c r="C258" s="89" t="s">
        <v>164</v>
      </c>
      <c r="D258" s="89" t="s">
        <v>164</v>
      </c>
      <c r="E258" s="67" t="s">
        <v>14</v>
      </c>
      <c r="F258" s="36" t="s">
        <v>166</v>
      </c>
      <c r="G258" s="36" t="s">
        <v>167</v>
      </c>
      <c r="H258" s="54">
        <v>10320</v>
      </c>
      <c r="I258" s="32">
        <f t="shared" si="17"/>
        <v>296.18400000000003</v>
      </c>
      <c r="J258" s="32">
        <f t="shared" si="18"/>
        <v>313.72800000000001</v>
      </c>
      <c r="K258" s="32">
        <f t="shared" si="15"/>
        <v>9710.0879999999997</v>
      </c>
      <c r="L258" s="32">
        <f t="shared" si="16"/>
        <v>0</v>
      </c>
      <c r="M258" s="54">
        <v>634.91</v>
      </c>
      <c r="N258" s="68">
        <f t="shared" si="19"/>
        <v>9685.09</v>
      </c>
    </row>
    <row r="259" spans="1:14" s="40" customFormat="1" ht="24.75" customHeight="1" x14ac:dyDescent="0.25">
      <c r="A259" s="35">
        <v>252</v>
      </c>
      <c r="B259" s="88" t="s">
        <v>1035</v>
      </c>
      <c r="C259" s="89" t="s">
        <v>164</v>
      </c>
      <c r="D259" s="89" t="s">
        <v>164</v>
      </c>
      <c r="E259" s="67" t="s">
        <v>13</v>
      </c>
      <c r="F259" s="36" t="s">
        <v>166</v>
      </c>
      <c r="G259" s="36" t="s">
        <v>167</v>
      </c>
      <c r="H259" s="54">
        <v>54180</v>
      </c>
      <c r="I259" s="32">
        <f t="shared" si="17"/>
        <v>1554.9659999999999</v>
      </c>
      <c r="J259" s="32">
        <f t="shared" si="18"/>
        <v>1647.0719999999999</v>
      </c>
      <c r="K259" s="32">
        <f t="shared" si="15"/>
        <v>50977.962</v>
      </c>
      <c r="L259" s="32">
        <f t="shared" si="16"/>
        <v>2443.9441749999996</v>
      </c>
      <c r="M259" s="54">
        <v>5670.98</v>
      </c>
      <c r="N259" s="68">
        <f t="shared" si="19"/>
        <v>48509.020000000004</v>
      </c>
    </row>
    <row r="260" spans="1:14" s="40" customFormat="1" ht="24.75" customHeight="1" x14ac:dyDescent="0.25">
      <c r="A260" s="35">
        <v>253</v>
      </c>
      <c r="B260" s="88" t="s">
        <v>966</v>
      </c>
      <c r="C260" s="89" t="s">
        <v>164</v>
      </c>
      <c r="D260" s="89" t="s">
        <v>164</v>
      </c>
      <c r="E260" s="67" t="s">
        <v>13</v>
      </c>
      <c r="F260" s="36" t="s">
        <v>166</v>
      </c>
      <c r="G260" s="36" t="s">
        <v>167</v>
      </c>
      <c r="H260" s="54">
        <v>46440</v>
      </c>
      <c r="I260" s="32">
        <f t="shared" si="17"/>
        <v>1332.828</v>
      </c>
      <c r="J260" s="32">
        <f t="shared" si="18"/>
        <v>1411.7760000000001</v>
      </c>
      <c r="K260" s="32">
        <f t="shared" si="15"/>
        <v>43695.396000000001</v>
      </c>
      <c r="L260" s="32">
        <f t="shared" si="16"/>
        <v>1351.5592749999996</v>
      </c>
      <c r="M260" s="54">
        <v>4121.17</v>
      </c>
      <c r="N260" s="68">
        <f t="shared" si="19"/>
        <v>42318.83</v>
      </c>
    </row>
    <row r="261" spans="1:14" s="40" customFormat="1" ht="24.75" customHeight="1" x14ac:dyDescent="0.25">
      <c r="A261" s="35">
        <v>254</v>
      </c>
      <c r="B261" s="88" t="s">
        <v>1036</v>
      </c>
      <c r="C261" s="89" t="s">
        <v>164</v>
      </c>
      <c r="D261" s="89" t="s">
        <v>164</v>
      </c>
      <c r="E261" s="67" t="s">
        <v>14</v>
      </c>
      <c r="F261" s="36" t="s">
        <v>166</v>
      </c>
      <c r="G261" s="36" t="s">
        <v>167</v>
      </c>
      <c r="H261" s="54">
        <v>20640</v>
      </c>
      <c r="I261" s="32">
        <f t="shared" si="17"/>
        <v>592.36800000000005</v>
      </c>
      <c r="J261" s="32">
        <f t="shared" si="18"/>
        <v>627.45600000000002</v>
      </c>
      <c r="K261" s="32">
        <f t="shared" si="15"/>
        <v>19420.175999999999</v>
      </c>
      <c r="L261" s="32">
        <f t="shared" si="16"/>
        <v>0</v>
      </c>
      <c r="M261" s="54">
        <v>1244.83</v>
      </c>
      <c r="N261" s="68">
        <f t="shared" si="19"/>
        <v>19395.169999999998</v>
      </c>
    </row>
    <row r="262" spans="1:14" s="40" customFormat="1" ht="24.75" customHeight="1" x14ac:dyDescent="0.25">
      <c r="A262" s="35">
        <v>255</v>
      </c>
      <c r="B262" s="88" t="s">
        <v>152</v>
      </c>
      <c r="C262" s="89" t="s">
        <v>164</v>
      </c>
      <c r="D262" s="89" t="s">
        <v>164</v>
      </c>
      <c r="E262" s="67" t="s">
        <v>14</v>
      </c>
      <c r="F262" s="36" t="s">
        <v>166</v>
      </c>
      <c r="G262" s="36" t="s">
        <v>167</v>
      </c>
      <c r="H262" s="54">
        <v>27520</v>
      </c>
      <c r="I262" s="32">
        <f t="shared" si="17"/>
        <v>789.82399999999996</v>
      </c>
      <c r="J262" s="32">
        <f t="shared" si="18"/>
        <v>836.60799999999995</v>
      </c>
      <c r="K262" s="32">
        <f t="shared" si="15"/>
        <v>25893.567999999999</v>
      </c>
      <c r="L262" s="32">
        <f t="shared" si="16"/>
        <v>0</v>
      </c>
      <c r="M262" s="54">
        <v>1651.43</v>
      </c>
      <c r="N262" s="68">
        <f t="shared" si="19"/>
        <v>25868.57</v>
      </c>
    </row>
    <row r="263" spans="1:14" s="40" customFormat="1" ht="24.75" customHeight="1" x14ac:dyDescent="0.25">
      <c r="A263" s="35">
        <v>256</v>
      </c>
      <c r="B263" s="88" t="s">
        <v>327</v>
      </c>
      <c r="C263" s="89" t="s">
        <v>164</v>
      </c>
      <c r="D263" s="89" t="s">
        <v>164</v>
      </c>
      <c r="E263" s="67" t="s">
        <v>14</v>
      </c>
      <c r="F263" s="36" t="s">
        <v>166</v>
      </c>
      <c r="G263" s="36" t="s">
        <v>167</v>
      </c>
      <c r="H263" s="54">
        <v>15480</v>
      </c>
      <c r="I263" s="32">
        <f t="shared" si="17"/>
        <v>444.27600000000001</v>
      </c>
      <c r="J263" s="32">
        <f t="shared" si="18"/>
        <v>470.59199999999998</v>
      </c>
      <c r="K263" s="32">
        <f t="shared" si="15"/>
        <v>14565.132</v>
      </c>
      <c r="L263" s="32">
        <f t="shared" si="16"/>
        <v>0</v>
      </c>
      <c r="M263" s="54">
        <v>939.87</v>
      </c>
      <c r="N263" s="68">
        <f t="shared" si="19"/>
        <v>14540.13</v>
      </c>
    </row>
    <row r="264" spans="1:14" s="40" customFormat="1" ht="24.75" customHeight="1" x14ac:dyDescent="0.25">
      <c r="A264" s="35">
        <v>257</v>
      </c>
      <c r="B264" s="88" t="s">
        <v>328</v>
      </c>
      <c r="C264" s="89" t="s">
        <v>164</v>
      </c>
      <c r="D264" s="89" t="s">
        <v>164</v>
      </c>
      <c r="E264" s="67" t="s">
        <v>13</v>
      </c>
      <c r="F264" s="36" t="s">
        <v>166</v>
      </c>
      <c r="G264" s="36" t="s">
        <v>167</v>
      </c>
      <c r="H264" s="54">
        <v>27520</v>
      </c>
      <c r="I264" s="32">
        <f t="shared" si="17"/>
        <v>789.82399999999996</v>
      </c>
      <c r="J264" s="32">
        <f t="shared" si="18"/>
        <v>836.60799999999995</v>
      </c>
      <c r="K264" s="32">
        <f t="shared" ref="K264:K297" si="20">H264-(H264*TSS)</f>
        <v>25893.567999999999</v>
      </c>
      <c r="L264" s="32">
        <f t="shared" ref="L264:L297" si="21">IF((K264*12)&lt;=SMAX,0,IF(AND((K264*12)&gt;=SMIN2,(K264*12)&lt;=SMAXN2),(((K264*12)-SMIN2)*PORCN1)/12,IF(AND((K264*12)&gt;=SMIN3,(K264*12)&lt;=SMAXN3),(((((K264*12)-SMIN3)*PORCN2)+VAFN3)/12),(((((K264*12)-SMAXN4)*PORCN3)+VAFN4)/12))))</f>
        <v>0</v>
      </c>
      <c r="M264" s="54">
        <v>1651.43</v>
      </c>
      <c r="N264" s="68">
        <f t="shared" si="19"/>
        <v>25868.57</v>
      </c>
    </row>
    <row r="265" spans="1:14" s="40" customFormat="1" ht="24.75" customHeight="1" x14ac:dyDescent="0.25">
      <c r="A265" s="35">
        <v>258</v>
      </c>
      <c r="B265" s="88" t="s">
        <v>329</v>
      </c>
      <c r="C265" s="89" t="s">
        <v>164</v>
      </c>
      <c r="D265" s="89" t="s">
        <v>164</v>
      </c>
      <c r="E265" s="67" t="s">
        <v>13</v>
      </c>
      <c r="F265" s="36" t="s">
        <v>166</v>
      </c>
      <c r="G265" s="36" t="s">
        <v>167</v>
      </c>
      <c r="H265" s="54">
        <v>15480</v>
      </c>
      <c r="I265" s="32">
        <f t="shared" ref="I265:I297" si="22">2.87%*H265</f>
        <v>444.27600000000001</v>
      </c>
      <c r="J265" s="32">
        <f t="shared" ref="J265:J297" si="23">3.04%*H265</f>
        <v>470.59199999999998</v>
      </c>
      <c r="K265" s="32">
        <f t="shared" si="20"/>
        <v>14565.132</v>
      </c>
      <c r="L265" s="32">
        <f t="shared" si="21"/>
        <v>0</v>
      </c>
      <c r="M265" s="54">
        <v>939.87</v>
      </c>
      <c r="N265" s="68">
        <f t="shared" ref="N265:N297" si="24">H265-M265</f>
        <v>14540.13</v>
      </c>
    </row>
    <row r="266" spans="1:14" s="40" customFormat="1" ht="24.75" customHeight="1" x14ac:dyDescent="0.25">
      <c r="A266" s="35">
        <v>259</v>
      </c>
      <c r="B266" s="88" t="s">
        <v>153</v>
      </c>
      <c r="C266" s="89" t="s">
        <v>164</v>
      </c>
      <c r="D266" s="89" t="s">
        <v>164</v>
      </c>
      <c r="E266" s="67" t="s">
        <v>14</v>
      </c>
      <c r="F266" s="36" t="s">
        <v>166</v>
      </c>
      <c r="G266" s="36" t="s">
        <v>167</v>
      </c>
      <c r="H266" s="54">
        <v>8600</v>
      </c>
      <c r="I266" s="32">
        <f t="shared" si="22"/>
        <v>246.82</v>
      </c>
      <c r="J266" s="32">
        <f t="shared" si="23"/>
        <v>261.44</v>
      </c>
      <c r="K266" s="32">
        <f t="shared" si="20"/>
        <v>8091.74</v>
      </c>
      <c r="L266" s="32">
        <f t="shared" si="21"/>
        <v>0</v>
      </c>
      <c r="M266" s="54">
        <v>533.26</v>
      </c>
      <c r="N266" s="68">
        <f t="shared" si="24"/>
        <v>8066.74</v>
      </c>
    </row>
    <row r="267" spans="1:14" s="40" customFormat="1" ht="24.75" customHeight="1" x14ac:dyDescent="0.25">
      <c r="A267" s="35">
        <v>260</v>
      </c>
      <c r="B267" s="88" t="s">
        <v>154</v>
      </c>
      <c r="C267" s="89" t="s">
        <v>164</v>
      </c>
      <c r="D267" s="89" t="s">
        <v>164</v>
      </c>
      <c r="E267" s="67" t="s">
        <v>14</v>
      </c>
      <c r="F267" s="36" t="s">
        <v>166</v>
      </c>
      <c r="G267" s="36" t="s">
        <v>167</v>
      </c>
      <c r="H267" s="54">
        <v>25800</v>
      </c>
      <c r="I267" s="32">
        <f t="shared" si="22"/>
        <v>740.46</v>
      </c>
      <c r="J267" s="32">
        <f t="shared" si="23"/>
        <v>784.32</v>
      </c>
      <c r="K267" s="32">
        <f t="shared" si="20"/>
        <v>24275.22</v>
      </c>
      <c r="L267" s="32">
        <f t="shared" si="21"/>
        <v>0</v>
      </c>
      <c r="M267" s="54">
        <v>1549.78</v>
      </c>
      <c r="N267" s="68">
        <f t="shared" si="24"/>
        <v>24250.22</v>
      </c>
    </row>
    <row r="268" spans="1:14" s="40" customFormat="1" ht="24.75" customHeight="1" x14ac:dyDescent="0.25">
      <c r="A268" s="35">
        <v>261</v>
      </c>
      <c r="B268" s="88" t="s">
        <v>1037</v>
      </c>
      <c r="C268" s="89" t="s">
        <v>164</v>
      </c>
      <c r="D268" s="89" t="s">
        <v>164</v>
      </c>
      <c r="E268" s="67" t="s">
        <v>14</v>
      </c>
      <c r="F268" s="36" t="s">
        <v>166</v>
      </c>
      <c r="G268" s="36" t="s">
        <v>167</v>
      </c>
      <c r="H268" s="54">
        <v>41280</v>
      </c>
      <c r="I268" s="32">
        <f t="shared" si="22"/>
        <v>1184.7360000000001</v>
      </c>
      <c r="J268" s="32">
        <f t="shared" si="23"/>
        <v>1254.912</v>
      </c>
      <c r="K268" s="32">
        <f t="shared" si="20"/>
        <v>38840.351999999999</v>
      </c>
      <c r="L268" s="32">
        <f t="shared" si="21"/>
        <v>623.30267499999968</v>
      </c>
      <c r="M268" s="54">
        <v>3087.95</v>
      </c>
      <c r="N268" s="68">
        <f t="shared" si="24"/>
        <v>38192.050000000003</v>
      </c>
    </row>
    <row r="269" spans="1:14" s="40" customFormat="1" ht="24.75" customHeight="1" x14ac:dyDescent="0.25">
      <c r="A269" s="35">
        <v>262</v>
      </c>
      <c r="B269" s="88" t="s">
        <v>155</v>
      </c>
      <c r="C269" s="89" t="s">
        <v>164</v>
      </c>
      <c r="D269" s="89" t="s">
        <v>164</v>
      </c>
      <c r="E269" s="67" t="s">
        <v>14</v>
      </c>
      <c r="F269" s="36" t="s">
        <v>166</v>
      </c>
      <c r="G269" s="36" t="s">
        <v>167</v>
      </c>
      <c r="H269" s="54">
        <v>28380</v>
      </c>
      <c r="I269" s="32">
        <f t="shared" si="22"/>
        <v>814.50599999999997</v>
      </c>
      <c r="J269" s="32">
        <f t="shared" si="23"/>
        <v>862.75199999999995</v>
      </c>
      <c r="K269" s="32">
        <f t="shared" si="20"/>
        <v>26702.741999999998</v>
      </c>
      <c r="L269" s="32">
        <f t="shared" si="21"/>
        <v>0</v>
      </c>
      <c r="M269" s="54">
        <v>1702.26</v>
      </c>
      <c r="N269" s="68">
        <f t="shared" si="24"/>
        <v>26677.74</v>
      </c>
    </row>
    <row r="270" spans="1:14" s="40" customFormat="1" ht="24.75" customHeight="1" x14ac:dyDescent="0.25">
      <c r="A270" s="35">
        <v>263</v>
      </c>
      <c r="B270" s="88" t="s">
        <v>330</v>
      </c>
      <c r="C270" s="89" t="s">
        <v>164</v>
      </c>
      <c r="D270" s="89" t="s">
        <v>164</v>
      </c>
      <c r="E270" s="67" t="s">
        <v>14</v>
      </c>
      <c r="F270" s="36" t="s">
        <v>166</v>
      </c>
      <c r="G270" s="36" t="s">
        <v>167</v>
      </c>
      <c r="H270" s="54">
        <v>22360</v>
      </c>
      <c r="I270" s="32">
        <f t="shared" si="22"/>
        <v>641.73199999999997</v>
      </c>
      <c r="J270" s="32">
        <f t="shared" si="23"/>
        <v>679.74400000000003</v>
      </c>
      <c r="K270" s="32">
        <f t="shared" si="20"/>
        <v>21038.524000000001</v>
      </c>
      <c r="L270" s="32">
        <f t="shared" si="21"/>
        <v>0</v>
      </c>
      <c r="M270" s="54">
        <v>1346.47</v>
      </c>
      <c r="N270" s="68">
        <f t="shared" si="24"/>
        <v>21013.53</v>
      </c>
    </row>
    <row r="271" spans="1:14" s="40" customFormat="1" ht="24.75" customHeight="1" x14ac:dyDescent="0.25">
      <c r="A271" s="35">
        <v>264</v>
      </c>
      <c r="B271" s="88" t="s">
        <v>1038</v>
      </c>
      <c r="C271" s="89" t="s">
        <v>164</v>
      </c>
      <c r="D271" s="89" t="s">
        <v>164</v>
      </c>
      <c r="E271" s="67" t="s">
        <v>14</v>
      </c>
      <c r="F271" s="36" t="s">
        <v>166</v>
      </c>
      <c r="G271" s="36" t="s">
        <v>167</v>
      </c>
      <c r="H271" s="54">
        <v>27520</v>
      </c>
      <c r="I271" s="32">
        <f t="shared" si="22"/>
        <v>789.82399999999996</v>
      </c>
      <c r="J271" s="32">
        <f t="shared" si="23"/>
        <v>836.60799999999995</v>
      </c>
      <c r="K271" s="32">
        <f t="shared" si="20"/>
        <v>25893.567999999999</v>
      </c>
      <c r="L271" s="32">
        <f t="shared" si="21"/>
        <v>0</v>
      </c>
      <c r="M271" s="54">
        <v>1651.43</v>
      </c>
      <c r="N271" s="68">
        <f t="shared" si="24"/>
        <v>25868.57</v>
      </c>
    </row>
    <row r="272" spans="1:14" s="40" customFormat="1" ht="24.75" customHeight="1" x14ac:dyDescent="0.25">
      <c r="A272" s="35">
        <v>265</v>
      </c>
      <c r="B272" s="88" t="s">
        <v>331</v>
      </c>
      <c r="C272" s="89" t="s">
        <v>164</v>
      </c>
      <c r="D272" s="89" t="s">
        <v>164</v>
      </c>
      <c r="E272" s="67" t="s">
        <v>13</v>
      </c>
      <c r="F272" s="36" t="s">
        <v>166</v>
      </c>
      <c r="G272" s="36" t="s">
        <v>167</v>
      </c>
      <c r="H272" s="54">
        <v>17200</v>
      </c>
      <c r="I272" s="32">
        <f t="shared" si="22"/>
        <v>493.64</v>
      </c>
      <c r="J272" s="32">
        <f t="shared" si="23"/>
        <v>522.88</v>
      </c>
      <c r="K272" s="32">
        <f t="shared" si="20"/>
        <v>16183.48</v>
      </c>
      <c r="L272" s="32">
        <f t="shared" si="21"/>
        <v>0</v>
      </c>
      <c r="M272" s="54">
        <v>1041.52</v>
      </c>
      <c r="N272" s="68">
        <f t="shared" si="24"/>
        <v>16158.48</v>
      </c>
    </row>
    <row r="273" spans="1:14" s="40" customFormat="1" ht="24.75" customHeight="1" x14ac:dyDescent="0.25">
      <c r="A273" s="35">
        <v>266</v>
      </c>
      <c r="B273" s="88" t="s">
        <v>1039</v>
      </c>
      <c r="C273" s="89" t="s">
        <v>164</v>
      </c>
      <c r="D273" s="89" t="s">
        <v>164</v>
      </c>
      <c r="E273" s="67" t="s">
        <v>14</v>
      </c>
      <c r="F273" s="36" t="s">
        <v>166</v>
      </c>
      <c r="G273" s="36" t="s">
        <v>167</v>
      </c>
      <c r="H273" s="54">
        <v>20640</v>
      </c>
      <c r="I273" s="32">
        <f t="shared" si="22"/>
        <v>592.36800000000005</v>
      </c>
      <c r="J273" s="32">
        <f t="shared" si="23"/>
        <v>627.45600000000002</v>
      </c>
      <c r="K273" s="32">
        <f t="shared" si="20"/>
        <v>19420.175999999999</v>
      </c>
      <c r="L273" s="32">
        <f t="shared" si="21"/>
        <v>0</v>
      </c>
      <c r="M273" s="54">
        <v>1244.83</v>
      </c>
      <c r="N273" s="68">
        <f t="shared" si="24"/>
        <v>19395.169999999998</v>
      </c>
    </row>
    <row r="274" spans="1:14" s="40" customFormat="1" ht="24.75" customHeight="1" x14ac:dyDescent="0.25">
      <c r="A274" s="35">
        <v>267</v>
      </c>
      <c r="B274" s="88" t="s">
        <v>332</v>
      </c>
      <c r="C274" s="89" t="s">
        <v>164</v>
      </c>
      <c r="D274" s="89" t="s">
        <v>164</v>
      </c>
      <c r="E274" s="67" t="s">
        <v>13</v>
      </c>
      <c r="F274" s="36" t="s">
        <v>166</v>
      </c>
      <c r="G274" s="36" t="s">
        <v>167</v>
      </c>
      <c r="H274" s="54">
        <v>18060</v>
      </c>
      <c r="I274" s="32">
        <f t="shared" si="22"/>
        <v>518.322</v>
      </c>
      <c r="J274" s="32">
        <f t="shared" si="23"/>
        <v>549.024</v>
      </c>
      <c r="K274" s="32">
        <f t="shared" si="20"/>
        <v>16992.653999999999</v>
      </c>
      <c r="L274" s="32">
        <f t="shared" si="21"/>
        <v>0</v>
      </c>
      <c r="M274" s="54">
        <v>1092.3399999999999</v>
      </c>
      <c r="N274" s="68">
        <f t="shared" si="24"/>
        <v>16967.66</v>
      </c>
    </row>
    <row r="275" spans="1:14" s="40" customFormat="1" ht="24.75" customHeight="1" x14ac:dyDescent="0.25">
      <c r="A275" s="35">
        <v>268</v>
      </c>
      <c r="B275" s="88" t="s">
        <v>333</v>
      </c>
      <c r="C275" s="89" t="s">
        <v>164</v>
      </c>
      <c r="D275" s="89" t="s">
        <v>164</v>
      </c>
      <c r="E275" s="67" t="s">
        <v>13</v>
      </c>
      <c r="F275" s="36" t="s">
        <v>166</v>
      </c>
      <c r="G275" s="36" t="s">
        <v>167</v>
      </c>
      <c r="H275" s="54">
        <v>22575</v>
      </c>
      <c r="I275" s="32">
        <f t="shared" si="22"/>
        <v>647.90250000000003</v>
      </c>
      <c r="J275" s="32">
        <f t="shared" si="23"/>
        <v>686.28</v>
      </c>
      <c r="K275" s="32">
        <f t="shared" si="20"/>
        <v>21240.817500000001</v>
      </c>
      <c r="L275" s="32">
        <f t="shared" si="21"/>
        <v>0</v>
      </c>
      <c r="M275" s="54">
        <v>1359.18</v>
      </c>
      <c r="N275" s="68">
        <f t="shared" si="24"/>
        <v>21215.82</v>
      </c>
    </row>
    <row r="276" spans="1:14" s="40" customFormat="1" ht="24.75" customHeight="1" x14ac:dyDescent="0.25">
      <c r="A276" s="35">
        <v>269</v>
      </c>
      <c r="B276" s="88" t="s">
        <v>156</v>
      </c>
      <c r="C276" s="89" t="s">
        <v>164</v>
      </c>
      <c r="D276" s="89" t="s">
        <v>164</v>
      </c>
      <c r="E276" s="67" t="s">
        <v>13</v>
      </c>
      <c r="F276" s="36" t="s">
        <v>166</v>
      </c>
      <c r="G276" s="36" t="s">
        <v>167</v>
      </c>
      <c r="H276" s="54">
        <v>6020</v>
      </c>
      <c r="I276" s="32">
        <f t="shared" si="22"/>
        <v>172.774</v>
      </c>
      <c r="J276" s="32">
        <f t="shared" si="23"/>
        <v>183.00800000000001</v>
      </c>
      <c r="K276" s="32">
        <f t="shared" si="20"/>
        <v>5664.2179999999998</v>
      </c>
      <c r="L276" s="32">
        <f t="shared" si="21"/>
        <v>0</v>
      </c>
      <c r="M276" s="54">
        <v>380.78</v>
      </c>
      <c r="N276" s="68">
        <f t="shared" si="24"/>
        <v>5639.22</v>
      </c>
    </row>
    <row r="277" spans="1:14" s="40" customFormat="1" ht="24.75" customHeight="1" x14ac:dyDescent="0.25">
      <c r="A277" s="35">
        <v>270</v>
      </c>
      <c r="B277" s="88" t="s">
        <v>1040</v>
      </c>
      <c r="C277" s="89" t="s">
        <v>164</v>
      </c>
      <c r="D277" s="89" t="s">
        <v>164</v>
      </c>
      <c r="E277" s="67" t="s">
        <v>13</v>
      </c>
      <c r="F277" s="36" t="s">
        <v>166</v>
      </c>
      <c r="G277" s="36" t="s">
        <v>167</v>
      </c>
      <c r="H277" s="54">
        <v>43000</v>
      </c>
      <c r="I277" s="32">
        <f t="shared" si="22"/>
        <v>1234.0999999999999</v>
      </c>
      <c r="J277" s="32">
        <f t="shared" si="23"/>
        <v>1307.2</v>
      </c>
      <c r="K277" s="32">
        <f t="shared" si="20"/>
        <v>40458.699999999997</v>
      </c>
      <c r="L277" s="32">
        <f t="shared" si="21"/>
        <v>866.05487499999936</v>
      </c>
      <c r="M277" s="54">
        <v>3432.36</v>
      </c>
      <c r="N277" s="68">
        <f t="shared" si="24"/>
        <v>39567.64</v>
      </c>
    </row>
    <row r="278" spans="1:14" s="40" customFormat="1" ht="24.75" customHeight="1" x14ac:dyDescent="0.25">
      <c r="A278" s="35">
        <v>271</v>
      </c>
      <c r="B278" s="88" t="s">
        <v>1041</v>
      </c>
      <c r="C278" s="89" t="s">
        <v>164</v>
      </c>
      <c r="D278" s="89" t="s">
        <v>164</v>
      </c>
      <c r="E278" s="67" t="s">
        <v>13</v>
      </c>
      <c r="F278" s="36" t="s">
        <v>166</v>
      </c>
      <c r="G278" s="36" t="s">
        <v>167</v>
      </c>
      <c r="H278" s="54">
        <v>13760</v>
      </c>
      <c r="I278" s="32">
        <f t="shared" si="22"/>
        <v>394.91199999999998</v>
      </c>
      <c r="J278" s="32">
        <f t="shared" si="23"/>
        <v>418.30399999999997</v>
      </c>
      <c r="K278" s="32">
        <f t="shared" si="20"/>
        <v>12946.784</v>
      </c>
      <c r="L278" s="32">
        <f t="shared" si="21"/>
        <v>0</v>
      </c>
      <c r="M278" s="54">
        <v>838.21</v>
      </c>
      <c r="N278" s="68">
        <f t="shared" si="24"/>
        <v>12921.79</v>
      </c>
    </row>
    <row r="279" spans="1:14" s="40" customFormat="1" ht="24.75" customHeight="1" x14ac:dyDescent="0.25">
      <c r="A279" s="35">
        <v>272</v>
      </c>
      <c r="B279" s="88" t="s">
        <v>157</v>
      </c>
      <c r="C279" s="89" t="s">
        <v>164</v>
      </c>
      <c r="D279" s="89" t="s">
        <v>164</v>
      </c>
      <c r="E279" s="67" t="s">
        <v>14</v>
      </c>
      <c r="F279" s="36" t="s">
        <v>166</v>
      </c>
      <c r="G279" s="36" t="s">
        <v>167</v>
      </c>
      <c r="H279" s="54">
        <v>17200</v>
      </c>
      <c r="I279" s="32">
        <f t="shared" si="22"/>
        <v>493.64</v>
      </c>
      <c r="J279" s="32">
        <f t="shared" si="23"/>
        <v>522.88</v>
      </c>
      <c r="K279" s="32">
        <f t="shared" si="20"/>
        <v>16183.48</v>
      </c>
      <c r="L279" s="32">
        <f t="shared" si="21"/>
        <v>0</v>
      </c>
      <c r="M279" s="54">
        <v>1041.52</v>
      </c>
      <c r="N279" s="68">
        <f t="shared" si="24"/>
        <v>16158.48</v>
      </c>
    </row>
    <row r="280" spans="1:14" s="40" customFormat="1" ht="24.75" customHeight="1" x14ac:dyDescent="0.25">
      <c r="A280" s="35">
        <v>273</v>
      </c>
      <c r="B280" s="88" t="s">
        <v>1042</v>
      </c>
      <c r="C280" s="89" t="s">
        <v>164</v>
      </c>
      <c r="D280" s="89" t="s">
        <v>164</v>
      </c>
      <c r="E280" s="67" t="s">
        <v>14</v>
      </c>
      <c r="F280" s="36" t="s">
        <v>166</v>
      </c>
      <c r="G280" s="36" t="s">
        <v>167</v>
      </c>
      <c r="H280" s="54">
        <v>19565</v>
      </c>
      <c r="I280" s="32">
        <f t="shared" si="22"/>
        <v>561.51549999999997</v>
      </c>
      <c r="J280" s="32">
        <f t="shared" si="23"/>
        <v>594.77599999999995</v>
      </c>
      <c r="K280" s="32">
        <f t="shared" si="20"/>
        <v>18408.708500000001</v>
      </c>
      <c r="L280" s="32">
        <f t="shared" si="21"/>
        <v>0</v>
      </c>
      <c r="M280" s="54">
        <v>1181.3</v>
      </c>
      <c r="N280" s="68">
        <f t="shared" si="24"/>
        <v>18383.7</v>
      </c>
    </row>
    <row r="281" spans="1:14" s="40" customFormat="1" ht="24.75" customHeight="1" x14ac:dyDescent="0.25">
      <c r="A281" s="35">
        <v>274</v>
      </c>
      <c r="B281" s="88" t="s">
        <v>1043</v>
      </c>
      <c r="C281" s="89" t="s">
        <v>164</v>
      </c>
      <c r="D281" s="89" t="s">
        <v>164</v>
      </c>
      <c r="E281" s="67" t="s">
        <v>14</v>
      </c>
      <c r="F281" s="36" t="s">
        <v>166</v>
      </c>
      <c r="G281" s="36" t="s">
        <v>167</v>
      </c>
      <c r="H281" s="54">
        <v>25800</v>
      </c>
      <c r="I281" s="32">
        <f t="shared" si="22"/>
        <v>740.46</v>
      </c>
      <c r="J281" s="32">
        <f t="shared" si="23"/>
        <v>784.32</v>
      </c>
      <c r="K281" s="32">
        <f t="shared" si="20"/>
        <v>24275.22</v>
      </c>
      <c r="L281" s="32">
        <f t="shared" si="21"/>
        <v>0</v>
      </c>
      <c r="M281" s="54">
        <v>1549.78</v>
      </c>
      <c r="N281" s="68">
        <f t="shared" si="24"/>
        <v>24250.22</v>
      </c>
    </row>
    <row r="282" spans="1:14" s="40" customFormat="1" ht="24.75" customHeight="1" x14ac:dyDescent="0.25">
      <c r="A282" s="35">
        <v>275</v>
      </c>
      <c r="B282" s="88" t="s">
        <v>158</v>
      </c>
      <c r="C282" s="89" t="s">
        <v>164</v>
      </c>
      <c r="D282" s="89" t="s">
        <v>164</v>
      </c>
      <c r="E282" s="67" t="s">
        <v>13</v>
      </c>
      <c r="F282" s="36" t="s">
        <v>166</v>
      </c>
      <c r="G282" s="36" t="s">
        <v>167</v>
      </c>
      <c r="H282" s="54">
        <v>29240</v>
      </c>
      <c r="I282" s="32">
        <f t="shared" si="22"/>
        <v>839.18799999999999</v>
      </c>
      <c r="J282" s="32">
        <f t="shared" si="23"/>
        <v>888.89599999999996</v>
      </c>
      <c r="K282" s="32">
        <f t="shared" si="20"/>
        <v>27511.916000000001</v>
      </c>
      <c r="L282" s="32">
        <f t="shared" si="21"/>
        <v>0</v>
      </c>
      <c r="M282" s="54">
        <v>1753.09</v>
      </c>
      <c r="N282" s="68">
        <f t="shared" si="24"/>
        <v>27486.91</v>
      </c>
    </row>
    <row r="283" spans="1:14" s="40" customFormat="1" ht="24.75" customHeight="1" x14ac:dyDescent="0.25">
      <c r="A283" s="35">
        <v>276</v>
      </c>
      <c r="B283" s="88" t="s">
        <v>159</v>
      </c>
      <c r="C283" s="89" t="s">
        <v>164</v>
      </c>
      <c r="D283" s="89" t="s">
        <v>164</v>
      </c>
      <c r="E283" s="67" t="s">
        <v>14</v>
      </c>
      <c r="F283" s="36" t="s">
        <v>166</v>
      </c>
      <c r="G283" s="36" t="s">
        <v>167</v>
      </c>
      <c r="H283" s="54">
        <v>30960</v>
      </c>
      <c r="I283" s="32">
        <f t="shared" si="22"/>
        <v>888.55200000000002</v>
      </c>
      <c r="J283" s="32">
        <f t="shared" si="23"/>
        <v>941.18399999999997</v>
      </c>
      <c r="K283" s="32">
        <f t="shared" si="20"/>
        <v>29130.263999999999</v>
      </c>
      <c r="L283" s="32">
        <f t="shared" si="21"/>
        <v>0</v>
      </c>
      <c r="M283" s="54">
        <v>1854.73</v>
      </c>
      <c r="N283" s="68">
        <f t="shared" si="24"/>
        <v>29105.27</v>
      </c>
    </row>
    <row r="284" spans="1:14" s="40" customFormat="1" ht="24.75" customHeight="1" x14ac:dyDescent="0.25">
      <c r="A284" s="35">
        <v>277</v>
      </c>
      <c r="B284" s="88" t="s">
        <v>160</v>
      </c>
      <c r="C284" s="89" t="s">
        <v>164</v>
      </c>
      <c r="D284" s="89" t="s">
        <v>164</v>
      </c>
      <c r="E284" s="67" t="s">
        <v>13</v>
      </c>
      <c r="F284" s="36" t="s">
        <v>166</v>
      </c>
      <c r="G284" s="36" t="s">
        <v>167</v>
      </c>
      <c r="H284" s="54">
        <v>51170</v>
      </c>
      <c r="I284" s="32">
        <f t="shared" si="22"/>
        <v>1468.579</v>
      </c>
      <c r="J284" s="32">
        <f t="shared" si="23"/>
        <v>1555.568</v>
      </c>
      <c r="K284" s="32">
        <f t="shared" si="20"/>
        <v>48145.853000000003</v>
      </c>
      <c r="L284" s="32">
        <f t="shared" si="21"/>
        <v>2019.1278250000003</v>
      </c>
      <c r="M284" s="54">
        <v>5068.28</v>
      </c>
      <c r="N284" s="68">
        <f t="shared" si="24"/>
        <v>46101.72</v>
      </c>
    </row>
    <row r="285" spans="1:14" s="40" customFormat="1" ht="24.75" customHeight="1" x14ac:dyDescent="0.25">
      <c r="A285" s="35">
        <v>278</v>
      </c>
      <c r="B285" s="88" t="s">
        <v>1044</v>
      </c>
      <c r="C285" s="89" t="s">
        <v>164</v>
      </c>
      <c r="D285" s="89" t="s">
        <v>164</v>
      </c>
      <c r="E285" s="67" t="s">
        <v>13</v>
      </c>
      <c r="F285" s="36" t="s">
        <v>166</v>
      </c>
      <c r="G285" s="36" t="s">
        <v>167</v>
      </c>
      <c r="H285" s="54">
        <v>27520</v>
      </c>
      <c r="I285" s="32">
        <f t="shared" si="22"/>
        <v>789.82399999999996</v>
      </c>
      <c r="J285" s="32">
        <f t="shared" si="23"/>
        <v>836.60799999999995</v>
      </c>
      <c r="K285" s="32">
        <f t="shared" si="20"/>
        <v>25893.567999999999</v>
      </c>
      <c r="L285" s="32">
        <f t="shared" si="21"/>
        <v>0</v>
      </c>
      <c r="M285" s="54">
        <v>1651.43</v>
      </c>
      <c r="N285" s="68">
        <f t="shared" si="24"/>
        <v>25868.57</v>
      </c>
    </row>
    <row r="286" spans="1:14" s="40" customFormat="1" ht="24.75" customHeight="1" x14ac:dyDescent="0.25">
      <c r="A286" s="35">
        <v>279</v>
      </c>
      <c r="B286" s="88" t="s">
        <v>1045</v>
      </c>
      <c r="C286" s="89" t="s">
        <v>164</v>
      </c>
      <c r="D286" s="89" t="s">
        <v>164</v>
      </c>
      <c r="E286" s="67" t="s">
        <v>14</v>
      </c>
      <c r="F286" s="36" t="s">
        <v>166</v>
      </c>
      <c r="G286" s="36" t="s">
        <v>167</v>
      </c>
      <c r="H286" s="54">
        <v>41280</v>
      </c>
      <c r="I286" s="32">
        <f t="shared" si="22"/>
        <v>1184.7360000000001</v>
      </c>
      <c r="J286" s="32">
        <f t="shared" si="23"/>
        <v>1254.912</v>
      </c>
      <c r="K286" s="32">
        <f t="shared" si="20"/>
        <v>38840.351999999999</v>
      </c>
      <c r="L286" s="32">
        <f t="shared" si="21"/>
        <v>623.30267499999968</v>
      </c>
      <c r="M286" s="54">
        <v>3087.95</v>
      </c>
      <c r="N286" s="68">
        <f t="shared" si="24"/>
        <v>38192.050000000003</v>
      </c>
    </row>
    <row r="287" spans="1:14" s="40" customFormat="1" ht="24.75" customHeight="1" x14ac:dyDescent="0.25">
      <c r="A287" s="35">
        <v>280</v>
      </c>
      <c r="B287" s="88" t="s">
        <v>1046</v>
      </c>
      <c r="C287" s="89" t="s">
        <v>164</v>
      </c>
      <c r="D287" s="89" t="s">
        <v>164</v>
      </c>
      <c r="E287" s="67" t="s">
        <v>13</v>
      </c>
      <c r="F287" s="36" t="s">
        <v>166</v>
      </c>
      <c r="G287" s="36" t="s">
        <v>167</v>
      </c>
      <c r="H287" s="54">
        <v>27520</v>
      </c>
      <c r="I287" s="32">
        <f t="shared" si="22"/>
        <v>789.82399999999996</v>
      </c>
      <c r="J287" s="32">
        <f t="shared" si="23"/>
        <v>836.60799999999995</v>
      </c>
      <c r="K287" s="32">
        <f t="shared" si="20"/>
        <v>25893.567999999999</v>
      </c>
      <c r="L287" s="32">
        <f t="shared" si="21"/>
        <v>0</v>
      </c>
      <c r="M287" s="54">
        <v>1651.43</v>
      </c>
      <c r="N287" s="68">
        <f t="shared" si="24"/>
        <v>25868.57</v>
      </c>
    </row>
    <row r="288" spans="1:14" s="40" customFormat="1" ht="24.75" customHeight="1" x14ac:dyDescent="0.25">
      <c r="A288" s="35">
        <v>281</v>
      </c>
      <c r="B288" s="88" t="s">
        <v>334</v>
      </c>
      <c r="C288" s="89" t="s">
        <v>164</v>
      </c>
      <c r="D288" s="89" t="s">
        <v>164</v>
      </c>
      <c r="E288" s="67" t="s">
        <v>14</v>
      </c>
      <c r="F288" s="36" t="s">
        <v>166</v>
      </c>
      <c r="G288" s="36" t="s">
        <v>167</v>
      </c>
      <c r="H288" s="54">
        <v>27520</v>
      </c>
      <c r="I288" s="32">
        <f t="shared" si="22"/>
        <v>789.82399999999996</v>
      </c>
      <c r="J288" s="32">
        <f t="shared" si="23"/>
        <v>836.60799999999995</v>
      </c>
      <c r="K288" s="32">
        <f t="shared" si="20"/>
        <v>25893.567999999999</v>
      </c>
      <c r="L288" s="32">
        <f t="shared" si="21"/>
        <v>0</v>
      </c>
      <c r="M288" s="54">
        <v>1651.43</v>
      </c>
      <c r="N288" s="68">
        <f t="shared" si="24"/>
        <v>25868.57</v>
      </c>
    </row>
    <row r="289" spans="1:14" s="40" customFormat="1" ht="24.75" customHeight="1" x14ac:dyDescent="0.25">
      <c r="A289" s="35">
        <v>282</v>
      </c>
      <c r="B289" s="88" t="s">
        <v>161</v>
      </c>
      <c r="C289" s="89" t="s">
        <v>164</v>
      </c>
      <c r="D289" s="89" t="s">
        <v>164</v>
      </c>
      <c r="E289" s="67" t="s">
        <v>14</v>
      </c>
      <c r="F289" s="36" t="s">
        <v>166</v>
      </c>
      <c r="G289" s="36" t="s">
        <v>167</v>
      </c>
      <c r="H289" s="54">
        <v>27520</v>
      </c>
      <c r="I289" s="32">
        <f t="shared" si="22"/>
        <v>789.82399999999996</v>
      </c>
      <c r="J289" s="32">
        <f t="shared" si="23"/>
        <v>836.60799999999995</v>
      </c>
      <c r="K289" s="32">
        <f t="shared" si="20"/>
        <v>25893.567999999999</v>
      </c>
      <c r="L289" s="32">
        <f t="shared" si="21"/>
        <v>0</v>
      </c>
      <c r="M289" s="54">
        <v>1651.43</v>
      </c>
      <c r="N289" s="68">
        <f t="shared" si="24"/>
        <v>25868.57</v>
      </c>
    </row>
    <row r="290" spans="1:14" s="40" customFormat="1" ht="24.75" customHeight="1" x14ac:dyDescent="0.25">
      <c r="A290" s="35">
        <v>283</v>
      </c>
      <c r="B290" s="88" t="s">
        <v>1047</v>
      </c>
      <c r="C290" s="89" t="s">
        <v>164</v>
      </c>
      <c r="D290" s="89" t="s">
        <v>164</v>
      </c>
      <c r="E290" s="67" t="s">
        <v>13</v>
      </c>
      <c r="F290" s="36" t="s">
        <v>166</v>
      </c>
      <c r="G290" s="36" t="s">
        <v>167</v>
      </c>
      <c r="H290" s="54">
        <v>18060</v>
      </c>
      <c r="I290" s="32">
        <f t="shared" si="22"/>
        <v>518.322</v>
      </c>
      <c r="J290" s="32">
        <f t="shared" si="23"/>
        <v>549.024</v>
      </c>
      <c r="K290" s="32">
        <f t="shared" si="20"/>
        <v>16992.653999999999</v>
      </c>
      <c r="L290" s="32">
        <f t="shared" si="21"/>
        <v>0</v>
      </c>
      <c r="M290" s="54">
        <v>1092.3399999999999</v>
      </c>
      <c r="N290" s="68">
        <f t="shared" si="24"/>
        <v>16967.66</v>
      </c>
    </row>
    <row r="291" spans="1:14" s="40" customFormat="1" ht="24.75" customHeight="1" x14ac:dyDescent="0.25">
      <c r="A291" s="35">
        <v>284</v>
      </c>
      <c r="B291" s="88" t="s">
        <v>335</v>
      </c>
      <c r="C291" s="89" t="s">
        <v>164</v>
      </c>
      <c r="D291" s="89" t="s">
        <v>164</v>
      </c>
      <c r="E291" s="67" t="s">
        <v>13</v>
      </c>
      <c r="F291" s="36" t="s">
        <v>166</v>
      </c>
      <c r="G291" s="36" t="s">
        <v>167</v>
      </c>
      <c r="H291" s="54">
        <v>41280</v>
      </c>
      <c r="I291" s="32">
        <f t="shared" si="22"/>
        <v>1184.7360000000001</v>
      </c>
      <c r="J291" s="32">
        <f t="shared" si="23"/>
        <v>1254.912</v>
      </c>
      <c r="K291" s="32">
        <f t="shared" si="20"/>
        <v>38840.351999999999</v>
      </c>
      <c r="L291" s="32">
        <f t="shared" si="21"/>
        <v>623.30267499999968</v>
      </c>
      <c r="M291" s="54">
        <v>3087.95</v>
      </c>
      <c r="N291" s="68">
        <f t="shared" si="24"/>
        <v>38192.050000000003</v>
      </c>
    </row>
    <row r="292" spans="1:14" s="40" customFormat="1" ht="24.75" customHeight="1" x14ac:dyDescent="0.25">
      <c r="A292" s="35">
        <v>285</v>
      </c>
      <c r="B292" s="88" t="s">
        <v>1048</v>
      </c>
      <c r="C292" s="89" t="s">
        <v>164</v>
      </c>
      <c r="D292" s="89" t="s">
        <v>164</v>
      </c>
      <c r="E292" s="67" t="s">
        <v>13</v>
      </c>
      <c r="F292" s="36" t="s">
        <v>166</v>
      </c>
      <c r="G292" s="36" t="s">
        <v>167</v>
      </c>
      <c r="H292" s="54">
        <v>54180</v>
      </c>
      <c r="I292" s="32">
        <f t="shared" si="22"/>
        <v>1554.9659999999999</v>
      </c>
      <c r="J292" s="32">
        <f t="shared" si="23"/>
        <v>1647.0719999999999</v>
      </c>
      <c r="K292" s="32">
        <f t="shared" si="20"/>
        <v>50977.962</v>
      </c>
      <c r="L292" s="32">
        <f t="shared" si="21"/>
        <v>2443.9441749999996</v>
      </c>
      <c r="M292" s="54">
        <v>7020.26</v>
      </c>
      <c r="N292" s="68">
        <f t="shared" si="24"/>
        <v>47159.74</v>
      </c>
    </row>
    <row r="293" spans="1:14" s="40" customFormat="1" ht="24.75" customHeight="1" x14ac:dyDescent="0.25">
      <c r="A293" s="35">
        <v>286</v>
      </c>
      <c r="B293" s="88" t="s">
        <v>336</v>
      </c>
      <c r="C293" s="89" t="s">
        <v>164</v>
      </c>
      <c r="D293" s="89" t="s">
        <v>164</v>
      </c>
      <c r="E293" s="67" t="s">
        <v>14</v>
      </c>
      <c r="F293" s="36" t="s">
        <v>166</v>
      </c>
      <c r="G293" s="36" t="s">
        <v>167</v>
      </c>
      <c r="H293" s="54">
        <v>6880</v>
      </c>
      <c r="I293" s="32">
        <f t="shared" si="22"/>
        <v>197.45599999999999</v>
      </c>
      <c r="J293" s="32">
        <f t="shared" si="23"/>
        <v>209.15199999999999</v>
      </c>
      <c r="K293" s="32">
        <f t="shared" si="20"/>
        <v>6473.3919999999998</v>
      </c>
      <c r="L293" s="32">
        <f t="shared" si="21"/>
        <v>0</v>
      </c>
      <c r="M293" s="54">
        <v>431.61</v>
      </c>
      <c r="N293" s="68">
        <f t="shared" si="24"/>
        <v>6448.39</v>
      </c>
    </row>
    <row r="294" spans="1:14" s="40" customFormat="1" ht="24.75" customHeight="1" x14ac:dyDescent="0.25">
      <c r="A294" s="35">
        <v>287</v>
      </c>
      <c r="B294" s="88" t="s">
        <v>337</v>
      </c>
      <c r="C294" s="89" t="s">
        <v>164</v>
      </c>
      <c r="D294" s="89" t="s">
        <v>164</v>
      </c>
      <c r="E294" s="67" t="s">
        <v>13</v>
      </c>
      <c r="F294" s="36" t="s">
        <v>166</v>
      </c>
      <c r="G294" s="36" t="s">
        <v>167</v>
      </c>
      <c r="H294" s="54">
        <v>20640</v>
      </c>
      <c r="I294" s="32">
        <f t="shared" si="22"/>
        <v>592.36800000000005</v>
      </c>
      <c r="J294" s="32">
        <f t="shared" si="23"/>
        <v>627.45600000000002</v>
      </c>
      <c r="K294" s="32">
        <f t="shared" si="20"/>
        <v>19420.175999999999</v>
      </c>
      <c r="L294" s="32">
        <f t="shared" si="21"/>
        <v>0</v>
      </c>
      <c r="M294" s="54">
        <v>1244.83</v>
      </c>
      <c r="N294" s="68">
        <f t="shared" si="24"/>
        <v>19395.169999999998</v>
      </c>
    </row>
    <row r="295" spans="1:14" s="40" customFormat="1" ht="24.75" customHeight="1" x14ac:dyDescent="0.25">
      <c r="A295" s="35">
        <v>288</v>
      </c>
      <c r="B295" s="88" t="s">
        <v>102</v>
      </c>
      <c r="C295" s="89" t="s">
        <v>164</v>
      </c>
      <c r="D295" s="89" t="s">
        <v>164</v>
      </c>
      <c r="E295" s="67" t="s">
        <v>14</v>
      </c>
      <c r="F295" s="36" t="s">
        <v>166</v>
      </c>
      <c r="G295" s="36" t="s">
        <v>167</v>
      </c>
      <c r="H295" s="54">
        <v>12900</v>
      </c>
      <c r="I295" s="32">
        <f t="shared" si="22"/>
        <v>370.23</v>
      </c>
      <c r="J295" s="32">
        <f t="shared" si="23"/>
        <v>392.16</v>
      </c>
      <c r="K295" s="32">
        <f t="shared" si="20"/>
        <v>12137.61</v>
      </c>
      <c r="L295" s="32">
        <f t="shared" si="21"/>
        <v>0</v>
      </c>
      <c r="M295" s="54">
        <v>787.39</v>
      </c>
      <c r="N295" s="68">
        <f t="shared" si="24"/>
        <v>12112.61</v>
      </c>
    </row>
    <row r="296" spans="1:14" s="40" customFormat="1" ht="24.75" customHeight="1" x14ac:dyDescent="0.25">
      <c r="A296" s="35">
        <v>289</v>
      </c>
      <c r="B296" s="88" t="s">
        <v>162</v>
      </c>
      <c r="C296" s="89" t="s">
        <v>164</v>
      </c>
      <c r="D296" s="89" t="s">
        <v>164</v>
      </c>
      <c r="E296" s="67" t="s">
        <v>14</v>
      </c>
      <c r="F296" s="36" t="s">
        <v>166</v>
      </c>
      <c r="G296" s="36" t="s">
        <v>167</v>
      </c>
      <c r="H296" s="54">
        <v>41280</v>
      </c>
      <c r="I296" s="32">
        <f t="shared" si="22"/>
        <v>1184.7360000000001</v>
      </c>
      <c r="J296" s="32">
        <f t="shared" si="23"/>
        <v>1254.912</v>
      </c>
      <c r="K296" s="32">
        <f t="shared" si="20"/>
        <v>38840.351999999999</v>
      </c>
      <c r="L296" s="32">
        <f t="shared" si="21"/>
        <v>623.30267499999968</v>
      </c>
      <c r="M296" s="54">
        <v>3087.95</v>
      </c>
      <c r="N296" s="68">
        <f t="shared" si="24"/>
        <v>38192.050000000003</v>
      </c>
    </row>
    <row r="297" spans="1:14" s="40" customFormat="1" ht="24.75" customHeight="1" x14ac:dyDescent="0.25">
      <c r="A297" s="35">
        <v>290</v>
      </c>
      <c r="B297" s="88" t="s">
        <v>163</v>
      </c>
      <c r="C297" s="89" t="s">
        <v>164</v>
      </c>
      <c r="D297" s="89" t="s">
        <v>164</v>
      </c>
      <c r="E297" s="67" t="s">
        <v>13</v>
      </c>
      <c r="F297" s="36" t="s">
        <v>166</v>
      </c>
      <c r="G297" s="36" t="s">
        <v>167</v>
      </c>
      <c r="H297" s="54">
        <v>7525</v>
      </c>
      <c r="I297" s="32">
        <f t="shared" si="22"/>
        <v>215.9675</v>
      </c>
      <c r="J297" s="32">
        <f t="shared" si="23"/>
        <v>228.76</v>
      </c>
      <c r="K297" s="32">
        <f t="shared" si="20"/>
        <v>7080.2725</v>
      </c>
      <c r="L297" s="32">
        <f t="shared" si="21"/>
        <v>0</v>
      </c>
      <c r="M297" s="54">
        <v>469.73</v>
      </c>
      <c r="N297" s="68">
        <f t="shared" si="24"/>
        <v>7055.27</v>
      </c>
    </row>
    <row r="298" spans="1:14" s="40" customFormat="1" ht="29.25" customHeight="1" x14ac:dyDescent="0.3">
      <c r="A298" s="37"/>
      <c r="B298" s="82"/>
      <c r="C298" s="82"/>
      <c r="D298" s="82"/>
      <c r="E298" s="37"/>
      <c r="F298" s="38"/>
      <c r="G298" s="38"/>
      <c r="H298" s="86">
        <f t="shared" ref="H298:N298" si="25">SUM(H8:H297)</f>
        <v>11311835</v>
      </c>
      <c r="I298" s="86">
        <f t="shared" si="25"/>
        <v>324649.6645000003</v>
      </c>
      <c r="J298" s="87">
        <f t="shared" si="25"/>
        <v>343879.78400000068</v>
      </c>
      <c r="K298" s="87">
        <f t="shared" si="25"/>
        <v>10643305.551500011</v>
      </c>
      <c r="L298" s="87">
        <f t="shared" si="25"/>
        <v>504910.06833333295</v>
      </c>
      <c r="M298" s="87">
        <f t="shared" si="25"/>
        <v>1830475.6399999997</v>
      </c>
      <c r="N298" s="87">
        <f t="shared" si="25"/>
        <v>9481359.3600000031</v>
      </c>
    </row>
    <row r="299" spans="1:14" ht="34.5" customHeight="1" x14ac:dyDescent="0.3">
      <c r="B299" s="82"/>
      <c r="C299" s="82"/>
      <c r="D299" s="82"/>
      <c r="K299" s="83"/>
      <c r="L299" s="84"/>
      <c r="M299" s="84"/>
      <c r="N299" s="73"/>
    </row>
    <row r="300" spans="1:14" ht="34.5" customHeight="1" x14ac:dyDescent="0.3">
      <c r="B300" s="82"/>
      <c r="C300" s="82"/>
      <c r="D300" s="82"/>
      <c r="K300" s="83"/>
      <c r="L300" s="84"/>
      <c r="M300" s="84"/>
      <c r="N300" s="84"/>
    </row>
    <row r="301" spans="1:14" ht="34.5" customHeight="1" x14ac:dyDescent="0.3">
      <c r="D301" s="82"/>
      <c r="K301" s="83"/>
      <c r="L301" s="84"/>
      <c r="M301" s="84"/>
      <c r="N301" s="84"/>
    </row>
    <row r="302" spans="1:14" ht="34.5" customHeight="1" x14ac:dyDescent="0.3">
      <c r="N302" s="84"/>
    </row>
    <row r="304" spans="1:14" ht="18.75" x14ac:dyDescent="0.3">
      <c r="B304" s="98"/>
      <c r="C304" s="98"/>
    </row>
    <row r="305" spans="2:5" ht="20.25" x14ac:dyDescent="0.3">
      <c r="B305" s="115" t="s">
        <v>946</v>
      </c>
      <c r="C305" s="115"/>
      <c r="D305" s="114"/>
      <c r="E305" s="114"/>
    </row>
    <row r="306" spans="2:5" ht="20.25" x14ac:dyDescent="0.3">
      <c r="B306" s="99" t="s">
        <v>32</v>
      </c>
      <c r="C306" s="99"/>
      <c r="D306" s="97"/>
      <c r="E306" s="97"/>
    </row>
    <row r="307" spans="2:5" ht="24" x14ac:dyDescent="0.35">
      <c r="B307" s="69"/>
      <c r="C307" s="69"/>
      <c r="D307" s="97"/>
      <c r="E307" s="97"/>
    </row>
    <row r="308" spans="2:5" ht="24" x14ac:dyDescent="0.35">
      <c r="D308" s="69"/>
      <c r="E308" s="85"/>
    </row>
  </sheetData>
  <mergeCells count="3">
    <mergeCell ref="A4:N4"/>
    <mergeCell ref="A5:N5"/>
    <mergeCell ref="A2:N3"/>
  </mergeCells>
  <pageMargins left="0.35" right="0.66" top="0.44" bottom="0.73" header="0.57999999999999996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9"/>
  <sheetViews>
    <sheetView showGridLines="0" tabSelected="1" topLeftCell="E445" zoomScale="60" zoomScaleNormal="60" workbookViewId="0">
      <selection activeCell="O458" sqref="O458"/>
    </sheetView>
  </sheetViews>
  <sheetFormatPr baseColWidth="10" defaultRowHeight="14.25" x14ac:dyDescent="0.3"/>
  <cols>
    <col min="1" max="1" width="4.7109375" style="38" customWidth="1"/>
    <col min="2" max="2" width="44.140625" style="40" customWidth="1"/>
    <col min="3" max="3" width="44.140625" style="37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1" width="27.85546875" style="46" customWidth="1"/>
    <col min="12" max="12" width="29" style="112" customWidth="1"/>
    <col min="13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E1" s="38"/>
      <c r="F1" s="38"/>
      <c r="I1" s="37"/>
      <c r="J1" s="37"/>
      <c r="K1" s="3"/>
      <c r="L1" s="39"/>
      <c r="M1" s="3"/>
      <c r="N1" s="39"/>
    </row>
    <row r="2" spans="1:15" x14ac:dyDescent="0.3">
      <c r="A2" s="33"/>
      <c r="B2" s="37"/>
      <c r="E2" s="38"/>
      <c r="F2" s="38"/>
      <c r="I2" s="37"/>
      <c r="J2" s="37"/>
      <c r="K2" s="3"/>
      <c r="L2" s="39"/>
      <c r="M2" s="3"/>
      <c r="N2" s="39"/>
    </row>
    <row r="3" spans="1:15" x14ac:dyDescent="0.3">
      <c r="A3" s="33"/>
      <c r="B3" s="37"/>
      <c r="E3" s="38"/>
      <c r="F3" s="38"/>
      <c r="I3" s="37"/>
      <c r="J3" s="37"/>
      <c r="K3" s="3"/>
      <c r="L3" s="39"/>
      <c r="M3" s="3"/>
      <c r="N3" s="39"/>
    </row>
    <row r="4" spans="1:15" ht="15" customHeight="1" x14ac:dyDescent="0.3">
      <c r="A4" s="33"/>
      <c r="B4" s="119" t="s">
        <v>273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0.25" customHeight="1" x14ac:dyDescent="0.3">
      <c r="A5" s="3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ht="29.25" x14ac:dyDescent="0.35">
      <c r="A6" s="33"/>
      <c r="B6" s="120" t="s">
        <v>272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ht="23.25" customHeight="1" x14ac:dyDescent="0.35">
      <c r="A7" s="33"/>
      <c r="B7" s="121" t="s">
        <v>1051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4" customHeight="1" x14ac:dyDescent="0.4">
      <c r="B8" s="43"/>
      <c r="C8" s="55"/>
      <c r="D8" s="55"/>
      <c r="E8" s="44"/>
      <c r="F8" s="44"/>
      <c r="G8" s="55"/>
      <c r="H8" s="55"/>
      <c r="I8" s="71"/>
      <c r="J8" s="45"/>
      <c r="K8" s="45"/>
      <c r="L8" s="111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338</v>
      </c>
      <c r="H10" s="59" t="s">
        <v>7</v>
      </c>
      <c r="I10" s="59" t="s">
        <v>8</v>
      </c>
      <c r="J10" s="59" t="s">
        <v>9</v>
      </c>
      <c r="K10" s="59" t="s">
        <v>10</v>
      </c>
      <c r="L10" s="76" t="s">
        <v>917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29">
        <f>2.87%*G11</f>
        <v>6888</v>
      </c>
      <c r="I11" s="110">
        <f>3.04%*G11</f>
        <v>7296</v>
      </c>
      <c r="J11" s="53">
        <f>G11-H11-I11</f>
        <v>225816</v>
      </c>
      <c r="K11" s="70">
        <f t="shared" ref="K11:K76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 t="shared" ref="M11:M74" si="1">G11-L11</f>
        <v>181962</v>
      </c>
      <c r="O11" s="77"/>
    </row>
    <row r="12" spans="1:15" s="49" customFormat="1" ht="33" customHeight="1" x14ac:dyDescent="0.25">
      <c r="A12" s="50">
        <v>2</v>
      </c>
      <c r="B12" s="48" t="s">
        <v>170</v>
      </c>
      <c r="C12" s="51" t="s">
        <v>921</v>
      </c>
      <c r="D12" s="50" t="s">
        <v>14</v>
      </c>
      <c r="E12" s="52" t="s">
        <v>176</v>
      </c>
      <c r="F12" s="51" t="s">
        <v>918</v>
      </c>
      <c r="G12" s="53">
        <v>185000</v>
      </c>
      <c r="H12" s="29">
        <f t="shared" ref="H12:H75" si="2">2.87%*G12</f>
        <v>5309.5</v>
      </c>
      <c r="I12" s="110">
        <f t="shared" ref="I12:I75" si="3">3.04%*G12</f>
        <v>5624</v>
      </c>
      <c r="J12" s="53">
        <f t="shared" ref="J12:J77" si="4">G12-H12-I12</f>
        <v>174066.5</v>
      </c>
      <c r="K12" s="70">
        <f t="shared" si="0"/>
        <v>32099.562291666665</v>
      </c>
      <c r="L12" s="53">
        <v>125216.68</v>
      </c>
      <c r="M12" s="53">
        <f t="shared" si="1"/>
        <v>59783.320000000007</v>
      </c>
      <c r="O12" s="77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29">
        <f t="shared" si="2"/>
        <v>5309.5</v>
      </c>
      <c r="I13" s="110">
        <f t="shared" si="3"/>
        <v>5624</v>
      </c>
      <c r="J13" s="53">
        <f t="shared" si="4"/>
        <v>174066.5</v>
      </c>
      <c r="K13" s="70">
        <f t="shared" si="0"/>
        <v>32099.562291666665</v>
      </c>
      <c r="L13" s="53">
        <v>48608.06</v>
      </c>
      <c r="M13" s="53">
        <f t="shared" si="1"/>
        <v>136391.94</v>
      </c>
      <c r="O13" s="77"/>
    </row>
    <row r="14" spans="1:15" s="49" customFormat="1" ht="33" customHeight="1" x14ac:dyDescent="0.25">
      <c r="A14" s="50">
        <v>4</v>
      </c>
      <c r="B14" s="48" t="s">
        <v>173</v>
      </c>
      <c r="C14" s="51" t="s">
        <v>922</v>
      </c>
      <c r="D14" s="50" t="s">
        <v>13</v>
      </c>
      <c r="E14" s="52" t="s">
        <v>176</v>
      </c>
      <c r="F14" s="51" t="s">
        <v>180</v>
      </c>
      <c r="G14" s="53">
        <v>185000</v>
      </c>
      <c r="H14" s="29">
        <f t="shared" si="2"/>
        <v>5309.5</v>
      </c>
      <c r="I14" s="110">
        <f t="shared" si="3"/>
        <v>5624</v>
      </c>
      <c r="J14" s="53">
        <f t="shared" si="4"/>
        <v>174066.5</v>
      </c>
      <c r="K14" s="70">
        <f t="shared" si="0"/>
        <v>32099.562291666665</v>
      </c>
      <c r="L14" s="53">
        <v>49241.15</v>
      </c>
      <c r="M14" s="53">
        <f t="shared" si="1"/>
        <v>135758.85</v>
      </c>
      <c r="O14" s="77"/>
    </row>
    <row r="15" spans="1:15" s="49" customFormat="1" ht="28.5" customHeight="1" x14ac:dyDescent="0.25">
      <c r="A15" s="50">
        <v>5</v>
      </c>
      <c r="B15" s="48" t="s">
        <v>339</v>
      </c>
      <c r="C15" s="78" t="s">
        <v>919</v>
      </c>
      <c r="D15" s="50" t="s">
        <v>13</v>
      </c>
      <c r="E15" s="52" t="s">
        <v>175</v>
      </c>
      <c r="F15" s="51" t="s">
        <v>181</v>
      </c>
      <c r="G15" s="29">
        <v>75000</v>
      </c>
      <c r="H15" s="29">
        <f t="shared" si="2"/>
        <v>2152.5</v>
      </c>
      <c r="I15" s="110">
        <f t="shared" si="3"/>
        <v>2280</v>
      </c>
      <c r="J15" s="53">
        <f t="shared" si="4"/>
        <v>70567.5</v>
      </c>
      <c r="K15" s="70">
        <f t="shared" si="0"/>
        <v>6309.3498333333337</v>
      </c>
      <c r="L15" s="29">
        <v>10766.85</v>
      </c>
      <c r="M15" s="53">
        <f t="shared" si="1"/>
        <v>64233.15</v>
      </c>
      <c r="N15"/>
      <c r="O15" s="77"/>
    </row>
    <row r="16" spans="1:15" s="49" customFormat="1" ht="28.5" customHeight="1" x14ac:dyDescent="0.25">
      <c r="A16" s="50">
        <v>6</v>
      </c>
      <c r="B16" s="48" t="s">
        <v>1076</v>
      </c>
      <c r="C16" s="51" t="s">
        <v>1077</v>
      </c>
      <c r="D16" s="50" t="s">
        <v>13</v>
      </c>
      <c r="E16" s="52" t="s">
        <v>175</v>
      </c>
      <c r="F16" s="51" t="s">
        <v>182</v>
      </c>
      <c r="G16" s="29">
        <v>75000</v>
      </c>
      <c r="H16" s="29">
        <f t="shared" si="2"/>
        <v>2152.5</v>
      </c>
      <c r="I16" s="110">
        <f t="shared" si="3"/>
        <v>2280</v>
      </c>
      <c r="J16" s="53">
        <f t="shared" si="4"/>
        <v>70567.5</v>
      </c>
      <c r="K16" s="70">
        <f t="shared" si="0"/>
        <v>6309.3498333333337</v>
      </c>
      <c r="L16" s="29">
        <v>10766.85</v>
      </c>
      <c r="M16" s="53">
        <f t="shared" si="1"/>
        <v>64233.15</v>
      </c>
      <c r="N16"/>
      <c r="O16" s="77"/>
    </row>
    <row r="17" spans="1:15" s="49" customFormat="1" ht="33.75" customHeight="1" x14ac:dyDescent="0.25">
      <c r="A17" s="50">
        <v>7</v>
      </c>
      <c r="B17" s="48" t="s">
        <v>340</v>
      </c>
      <c r="C17" s="51" t="s">
        <v>341</v>
      </c>
      <c r="D17" s="50" t="s">
        <v>14</v>
      </c>
      <c r="E17" s="52" t="s">
        <v>175</v>
      </c>
      <c r="F17" s="51" t="s">
        <v>183</v>
      </c>
      <c r="G17" s="29">
        <v>90000</v>
      </c>
      <c r="H17" s="29">
        <f t="shared" si="2"/>
        <v>2583</v>
      </c>
      <c r="I17" s="110">
        <f t="shared" si="3"/>
        <v>2736</v>
      </c>
      <c r="J17" s="53">
        <f t="shared" si="4"/>
        <v>84681</v>
      </c>
      <c r="K17" s="70">
        <f t="shared" si="0"/>
        <v>9753.1872916666671</v>
      </c>
      <c r="L17" s="29">
        <v>5344</v>
      </c>
      <c r="M17" s="53">
        <f t="shared" si="1"/>
        <v>84656</v>
      </c>
      <c r="N17"/>
      <c r="O17" s="77"/>
    </row>
    <row r="18" spans="1:15" s="49" customFormat="1" ht="28.5" customHeight="1" x14ac:dyDescent="0.25">
      <c r="A18" s="50">
        <v>8</v>
      </c>
      <c r="B18" s="48" t="s">
        <v>342</v>
      </c>
      <c r="C18" s="78" t="s">
        <v>920</v>
      </c>
      <c r="D18" s="50" t="s">
        <v>13</v>
      </c>
      <c r="E18" s="52" t="s">
        <v>175</v>
      </c>
      <c r="F18" s="51" t="s">
        <v>184</v>
      </c>
      <c r="G18" s="29">
        <v>75000</v>
      </c>
      <c r="H18" s="29">
        <f t="shared" si="2"/>
        <v>2152.5</v>
      </c>
      <c r="I18" s="110">
        <f t="shared" si="3"/>
        <v>2280</v>
      </c>
      <c r="J18" s="53">
        <f t="shared" si="4"/>
        <v>70567.5</v>
      </c>
      <c r="K18" s="70">
        <f t="shared" si="0"/>
        <v>6309.3498333333337</v>
      </c>
      <c r="L18" s="29">
        <v>21312.85</v>
      </c>
      <c r="M18" s="53">
        <f t="shared" si="1"/>
        <v>53687.15</v>
      </c>
      <c r="N18"/>
      <c r="O18" s="77"/>
    </row>
    <row r="19" spans="1:15" s="49" customFormat="1" ht="28.5" customHeight="1" x14ac:dyDescent="0.25">
      <c r="A19" s="50">
        <v>9</v>
      </c>
      <c r="B19" s="48" t="s">
        <v>343</v>
      </c>
      <c r="C19" s="51" t="s">
        <v>16</v>
      </c>
      <c r="D19" s="50" t="s">
        <v>14</v>
      </c>
      <c r="E19" s="52" t="s">
        <v>175</v>
      </c>
      <c r="F19" s="51" t="s">
        <v>185</v>
      </c>
      <c r="G19" s="29">
        <v>16500</v>
      </c>
      <c r="H19" s="29">
        <f t="shared" si="2"/>
        <v>473.55</v>
      </c>
      <c r="I19" s="110">
        <f t="shared" si="3"/>
        <v>501.6</v>
      </c>
      <c r="J19" s="53">
        <f t="shared" si="4"/>
        <v>15524.85</v>
      </c>
      <c r="K19" s="70">
        <f t="shared" si="0"/>
        <v>0</v>
      </c>
      <c r="L19" s="29">
        <v>4187.13</v>
      </c>
      <c r="M19" s="53">
        <f t="shared" si="1"/>
        <v>12312.869999999999</v>
      </c>
      <c r="N19"/>
      <c r="O19" s="77"/>
    </row>
    <row r="20" spans="1:15" s="49" customFormat="1" ht="28.5" customHeight="1" x14ac:dyDescent="0.25">
      <c r="A20" s="50">
        <v>10</v>
      </c>
      <c r="B20" s="48" t="s">
        <v>344</v>
      </c>
      <c r="C20" s="51" t="s">
        <v>345</v>
      </c>
      <c r="D20" s="50" t="s">
        <v>13</v>
      </c>
      <c r="E20" s="52" t="s">
        <v>175</v>
      </c>
      <c r="F20" s="51" t="s">
        <v>187</v>
      </c>
      <c r="G20" s="29">
        <v>35000</v>
      </c>
      <c r="H20" s="29">
        <f t="shared" si="2"/>
        <v>1004.5</v>
      </c>
      <c r="I20" s="110">
        <f t="shared" si="3"/>
        <v>1064</v>
      </c>
      <c r="J20" s="53">
        <f t="shared" si="4"/>
        <v>32931.5</v>
      </c>
      <c r="K20" s="70">
        <f t="shared" si="0"/>
        <v>0</v>
      </c>
      <c r="L20" s="29">
        <v>2093.5</v>
      </c>
      <c r="M20" s="53">
        <f t="shared" si="1"/>
        <v>32906.5</v>
      </c>
      <c r="N20"/>
    </row>
    <row r="21" spans="1:15" s="49" customFormat="1" ht="28.5" customHeight="1" x14ac:dyDescent="0.25">
      <c r="A21" s="50">
        <v>11</v>
      </c>
      <c r="B21" s="48" t="s">
        <v>346</v>
      </c>
      <c r="C21" s="51" t="s">
        <v>923</v>
      </c>
      <c r="D21" s="50" t="s">
        <v>13</v>
      </c>
      <c r="E21" s="52" t="s">
        <v>175</v>
      </c>
      <c r="F21" s="51" t="s">
        <v>188</v>
      </c>
      <c r="G21" s="29">
        <v>75000</v>
      </c>
      <c r="H21" s="29">
        <f t="shared" si="2"/>
        <v>2152.5</v>
      </c>
      <c r="I21" s="110">
        <f t="shared" si="3"/>
        <v>2280</v>
      </c>
      <c r="J21" s="53">
        <f t="shared" si="4"/>
        <v>70567.5</v>
      </c>
      <c r="K21" s="70">
        <f t="shared" si="0"/>
        <v>6309.3498333333337</v>
      </c>
      <c r="L21" s="29">
        <v>39354.699999999997</v>
      </c>
      <c r="M21" s="53">
        <f t="shared" si="1"/>
        <v>35645.300000000003</v>
      </c>
      <c r="N21"/>
    </row>
    <row r="22" spans="1:15" s="49" customFormat="1" ht="28.5" customHeight="1" x14ac:dyDescent="0.25">
      <c r="A22" s="50">
        <v>12</v>
      </c>
      <c r="B22" s="48" t="s">
        <v>347</v>
      </c>
      <c r="C22" s="51" t="s">
        <v>924</v>
      </c>
      <c r="D22" s="50" t="s">
        <v>14</v>
      </c>
      <c r="E22" s="52" t="s">
        <v>175</v>
      </c>
      <c r="F22" s="51" t="s">
        <v>187</v>
      </c>
      <c r="G22" s="29">
        <v>70000</v>
      </c>
      <c r="H22" s="29">
        <f t="shared" si="2"/>
        <v>2009</v>
      </c>
      <c r="I22" s="110">
        <f t="shared" si="3"/>
        <v>2128</v>
      </c>
      <c r="J22" s="53">
        <f t="shared" si="4"/>
        <v>65863</v>
      </c>
      <c r="K22" s="70">
        <f t="shared" si="0"/>
        <v>5368.4498333333331</v>
      </c>
      <c r="L22" s="29">
        <v>9530.4500000000007</v>
      </c>
      <c r="M22" s="53">
        <f t="shared" si="1"/>
        <v>60469.55</v>
      </c>
      <c r="N22"/>
    </row>
    <row r="23" spans="1:15" s="49" customFormat="1" ht="28.5" customHeight="1" x14ac:dyDescent="0.25">
      <c r="A23" s="50">
        <v>13</v>
      </c>
      <c r="B23" s="48" t="s">
        <v>348</v>
      </c>
      <c r="C23" s="51" t="s">
        <v>17</v>
      </c>
      <c r="D23" s="50" t="s">
        <v>13</v>
      </c>
      <c r="E23" s="52" t="s">
        <v>175</v>
      </c>
      <c r="F23" s="51" t="s">
        <v>189</v>
      </c>
      <c r="G23" s="29">
        <v>26250</v>
      </c>
      <c r="H23" s="29">
        <f t="shared" si="2"/>
        <v>753.375</v>
      </c>
      <c r="I23" s="110">
        <f t="shared" si="3"/>
        <v>798</v>
      </c>
      <c r="J23" s="53">
        <f t="shared" si="4"/>
        <v>24698.625</v>
      </c>
      <c r="K23" s="70">
        <f t="shared" si="0"/>
        <v>0</v>
      </c>
      <c r="L23" s="29">
        <v>11951.28</v>
      </c>
      <c r="M23" s="53">
        <f t="shared" si="1"/>
        <v>14298.72</v>
      </c>
      <c r="N23"/>
    </row>
    <row r="24" spans="1:15" s="49" customFormat="1" ht="28.5" customHeight="1" x14ac:dyDescent="0.25">
      <c r="A24" s="50">
        <v>14</v>
      </c>
      <c r="B24" s="48" t="s">
        <v>36</v>
      </c>
      <c r="C24" s="51" t="s">
        <v>925</v>
      </c>
      <c r="D24" s="50" t="s">
        <v>14</v>
      </c>
      <c r="E24" s="52" t="s">
        <v>175</v>
      </c>
      <c r="F24" s="51" t="s">
        <v>191</v>
      </c>
      <c r="G24" s="29">
        <v>70000</v>
      </c>
      <c r="H24" s="29">
        <f t="shared" si="2"/>
        <v>2009</v>
      </c>
      <c r="I24" s="110">
        <f t="shared" si="3"/>
        <v>2128</v>
      </c>
      <c r="J24" s="53">
        <f t="shared" si="4"/>
        <v>65863</v>
      </c>
      <c r="K24" s="70">
        <f t="shared" si="0"/>
        <v>5368.4498333333331</v>
      </c>
      <c r="L24" s="29">
        <v>28376.82</v>
      </c>
      <c r="M24" s="53">
        <f t="shared" si="1"/>
        <v>41623.18</v>
      </c>
      <c r="N24"/>
    </row>
    <row r="25" spans="1:15" s="49" customFormat="1" ht="28.5" customHeight="1" x14ac:dyDescent="0.25">
      <c r="A25" s="50">
        <v>15</v>
      </c>
      <c r="B25" s="48" t="s">
        <v>349</v>
      </c>
      <c r="C25" s="51" t="s">
        <v>926</v>
      </c>
      <c r="D25" s="50" t="s">
        <v>13</v>
      </c>
      <c r="E25" s="52" t="s">
        <v>175</v>
      </c>
      <c r="F25" s="51" t="s">
        <v>183</v>
      </c>
      <c r="G25" s="29">
        <v>35000</v>
      </c>
      <c r="H25" s="29">
        <f t="shared" si="2"/>
        <v>1004.5</v>
      </c>
      <c r="I25" s="110">
        <f t="shared" si="3"/>
        <v>1064</v>
      </c>
      <c r="J25" s="53">
        <f t="shared" si="4"/>
        <v>32931.5</v>
      </c>
      <c r="K25" s="70">
        <f t="shared" si="0"/>
        <v>0</v>
      </c>
      <c r="L25" s="29">
        <v>2093.5</v>
      </c>
      <c r="M25" s="53">
        <f t="shared" si="1"/>
        <v>32906.5</v>
      </c>
      <c r="N25"/>
    </row>
    <row r="26" spans="1:15" s="49" customFormat="1" ht="28.5" customHeight="1" x14ac:dyDescent="0.25">
      <c r="A26" s="50">
        <v>16</v>
      </c>
      <c r="B26" s="48" t="s">
        <v>350</v>
      </c>
      <c r="C26" s="51" t="s">
        <v>927</v>
      </c>
      <c r="D26" s="50" t="s">
        <v>14</v>
      </c>
      <c r="E26" s="52" t="s">
        <v>175</v>
      </c>
      <c r="F26" s="51" t="s">
        <v>192</v>
      </c>
      <c r="G26" s="29">
        <v>65000</v>
      </c>
      <c r="H26" s="29">
        <f t="shared" si="2"/>
        <v>1865.5</v>
      </c>
      <c r="I26" s="110">
        <f t="shared" si="3"/>
        <v>1976</v>
      </c>
      <c r="J26" s="53">
        <f t="shared" si="4"/>
        <v>61158.5</v>
      </c>
      <c r="K26" s="70">
        <f t="shared" si="0"/>
        <v>4427.5498333333335</v>
      </c>
      <c r="L26" s="29">
        <v>8294.0499999999993</v>
      </c>
      <c r="M26" s="53">
        <f t="shared" si="1"/>
        <v>56705.95</v>
      </c>
      <c r="N26"/>
    </row>
    <row r="27" spans="1:15" s="49" customFormat="1" ht="28.5" customHeight="1" x14ac:dyDescent="0.25">
      <c r="A27" s="50">
        <v>17</v>
      </c>
      <c r="B27" s="48" t="s">
        <v>351</v>
      </c>
      <c r="C27" s="51" t="s">
        <v>352</v>
      </c>
      <c r="D27" s="50" t="s">
        <v>13</v>
      </c>
      <c r="E27" s="52" t="s">
        <v>175</v>
      </c>
      <c r="F27" s="51" t="s">
        <v>192</v>
      </c>
      <c r="G27" s="29">
        <v>26250</v>
      </c>
      <c r="H27" s="29">
        <f t="shared" si="2"/>
        <v>753.375</v>
      </c>
      <c r="I27" s="110">
        <f t="shared" si="3"/>
        <v>798</v>
      </c>
      <c r="J27" s="53">
        <f t="shared" si="4"/>
        <v>24698.625</v>
      </c>
      <c r="K27" s="70">
        <f t="shared" si="0"/>
        <v>0</v>
      </c>
      <c r="L27" s="29">
        <v>1576.38</v>
      </c>
      <c r="M27" s="53">
        <f t="shared" si="1"/>
        <v>24673.62</v>
      </c>
      <c r="N27"/>
    </row>
    <row r="28" spans="1:15" s="49" customFormat="1" ht="28.5" customHeight="1" x14ac:dyDescent="0.25">
      <c r="A28" s="50">
        <v>18</v>
      </c>
      <c r="B28" s="48" t="s">
        <v>353</v>
      </c>
      <c r="C28" s="51" t="s">
        <v>354</v>
      </c>
      <c r="D28" s="50" t="s">
        <v>13</v>
      </c>
      <c r="E28" s="52" t="s">
        <v>175</v>
      </c>
      <c r="F28" s="51" t="s">
        <v>193</v>
      </c>
      <c r="G28" s="29">
        <v>60000</v>
      </c>
      <c r="H28" s="29">
        <f t="shared" si="2"/>
        <v>1722</v>
      </c>
      <c r="I28" s="110">
        <f t="shared" si="3"/>
        <v>1824</v>
      </c>
      <c r="J28" s="53">
        <f t="shared" si="4"/>
        <v>56454</v>
      </c>
      <c r="K28" s="70">
        <f t="shared" si="0"/>
        <v>3486.6498333333329</v>
      </c>
      <c r="L28" s="29">
        <v>32685.79</v>
      </c>
      <c r="M28" s="53">
        <f t="shared" si="1"/>
        <v>27314.21</v>
      </c>
      <c r="N28"/>
    </row>
    <row r="29" spans="1:15" s="49" customFormat="1" ht="28.5" customHeight="1" x14ac:dyDescent="0.25">
      <c r="A29" s="50">
        <v>19</v>
      </c>
      <c r="B29" s="48" t="s">
        <v>355</v>
      </c>
      <c r="C29" s="51" t="s">
        <v>356</v>
      </c>
      <c r="D29" s="50" t="s">
        <v>13</v>
      </c>
      <c r="E29" s="52" t="s">
        <v>175</v>
      </c>
      <c r="F29" s="51" t="s">
        <v>187</v>
      </c>
      <c r="G29" s="29">
        <v>35000</v>
      </c>
      <c r="H29" s="29">
        <f t="shared" si="2"/>
        <v>1004.5</v>
      </c>
      <c r="I29" s="110">
        <f t="shared" si="3"/>
        <v>1064</v>
      </c>
      <c r="J29" s="53">
        <f t="shared" si="4"/>
        <v>32931.5</v>
      </c>
      <c r="K29" s="70">
        <f t="shared" si="0"/>
        <v>0</v>
      </c>
      <c r="L29" s="29">
        <v>2093.5</v>
      </c>
      <c r="M29" s="53">
        <f t="shared" si="1"/>
        <v>32906.5</v>
      </c>
      <c r="N29"/>
    </row>
    <row r="30" spans="1:15" s="49" customFormat="1" ht="28.5" customHeight="1" x14ac:dyDescent="0.25">
      <c r="A30" s="50">
        <v>20</v>
      </c>
      <c r="B30" s="48" t="s">
        <v>357</v>
      </c>
      <c r="C30" s="51" t="s">
        <v>18</v>
      </c>
      <c r="D30" s="50" t="s">
        <v>13</v>
      </c>
      <c r="E30" s="52" t="s">
        <v>175</v>
      </c>
      <c r="F30" s="51" t="s">
        <v>194</v>
      </c>
      <c r="G30" s="29">
        <v>31500</v>
      </c>
      <c r="H30" s="29">
        <f t="shared" si="2"/>
        <v>904.05</v>
      </c>
      <c r="I30" s="110">
        <f t="shared" si="3"/>
        <v>957.6</v>
      </c>
      <c r="J30" s="53">
        <f t="shared" si="4"/>
        <v>29638.350000000002</v>
      </c>
      <c r="K30" s="70">
        <f t="shared" si="0"/>
        <v>0</v>
      </c>
      <c r="L30" s="29">
        <v>10117.9</v>
      </c>
      <c r="M30" s="53">
        <f t="shared" si="1"/>
        <v>21382.1</v>
      </c>
      <c r="N30"/>
    </row>
    <row r="31" spans="1:15" s="49" customFormat="1" ht="28.5" customHeight="1" x14ac:dyDescent="0.25">
      <c r="A31" s="50">
        <v>21</v>
      </c>
      <c r="B31" s="48" t="s">
        <v>358</v>
      </c>
      <c r="C31" s="51" t="s">
        <v>359</v>
      </c>
      <c r="D31" s="50" t="s">
        <v>14</v>
      </c>
      <c r="E31" s="52" t="s">
        <v>175</v>
      </c>
      <c r="F31" s="51" t="s">
        <v>195</v>
      </c>
      <c r="G31" s="29">
        <v>50000</v>
      </c>
      <c r="H31" s="29">
        <f t="shared" si="2"/>
        <v>1435</v>
      </c>
      <c r="I31" s="110">
        <f t="shared" si="3"/>
        <v>1520</v>
      </c>
      <c r="J31" s="53">
        <f t="shared" si="4"/>
        <v>47045</v>
      </c>
      <c r="K31" s="70">
        <f t="shared" si="0"/>
        <v>1853.9998749999997</v>
      </c>
      <c r="L31" s="29">
        <v>15381.83</v>
      </c>
      <c r="M31" s="53">
        <f t="shared" si="1"/>
        <v>34618.17</v>
      </c>
      <c r="N31"/>
    </row>
    <row r="32" spans="1:15" s="49" customFormat="1" ht="28.5" customHeight="1" x14ac:dyDescent="0.25">
      <c r="A32" s="50">
        <v>22</v>
      </c>
      <c r="B32" s="48" t="s">
        <v>361</v>
      </c>
      <c r="C32" s="78" t="s">
        <v>362</v>
      </c>
      <c r="D32" s="50" t="s">
        <v>14</v>
      </c>
      <c r="E32" s="52" t="s">
        <v>175</v>
      </c>
      <c r="F32" s="51" t="s">
        <v>179</v>
      </c>
      <c r="G32" s="29">
        <v>31500</v>
      </c>
      <c r="H32" s="29">
        <f t="shared" si="2"/>
        <v>904.05</v>
      </c>
      <c r="I32" s="110">
        <f t="shared" si="3"/>
        <v>957.6</v>
      </c>
      <c r="J32" s="53">
        <f t="shared" si="4"/>
        <v>29638.350000000002</v>
      </c>
      <c r="K32" s="70">
        <f t="shared" si="0"/>
        <v>0</v>
      </c>
      <c r="L32" s="29">
        <v>8877.65</v>
      </c>
      <c r="M32" s="53">
        <f t="shared" si="1"/>
        <v>22622.35</v>
      </c>
      <c r="N32"/>
    </row>
    <row r="33" spans="1:14" s="49" customFormat="1" ht="28.5" customHeight="1" x14ac:dyDescent="0.25">
      <c r="A33" s="50">
        <v>23</v>
      </c>
      <c r="B33" s="48" t="s">
        <v>363</v>
      </c>
      <c r="C33" s="78" t="s">
        <v>364</v>
      </c>
      <c r="D33" s="50" t="s">
        <v>13</v>
      </c>
      <c r="E33" s="52" t="s">
        <v>175</v>
      </c>
      <c r="F33" s="51" t="s">
        <v>196</v>
      </c>
      <c r="G33" s="29">
        <v>30000</v>
      </c>
      <c r="H33" s="29">
        <f t="shared" si="2"/>
        <v>861</v>
      </c>
      <c r="I33" s="110">
        <f t="shared" si="3"/>
        <v>912</v>
      </c>
      <c r="J33" s="53">
        <f t="shared" si="4"/>
        <v>28227</v>
      </c>
      <c r="K33" s="70">
        <f t="shared" si="0"/>
        <v>0</v>
      </c>
      <c r="L33" s="29">
        <v>1798</v>
      </c>
      <c r="M33" s="53">
        <f t="shared" si="1"/>
        <v>28202</v>
      </c>
      <c r="N33"/>
    </row>
    <row r="34" spans="1:14" s="49" customFormat="1" ht="28.5" customHeight="1" x14ac:dyDescent="0.25">
      <c r="A34" s="50">
        <v>24</v>
      </c>
      <c r="B34" s="48" t="s">
        <v>365</v>
      </c>
      <c r="C34" s="78" t="s">
        <v>366</v>
      </c>
      <c r="D34" s="50" t="s">
        <v>13</v>
      </c>
      <c r="E34" s="52" t="s">
        <v>175</v>
      </c>
      <c r="F34" s="51" t="s">
        <v>185</v>
      </c>
      <c r="G34" s="29">
        <v>19800</v>
      </c>
      <c r="H34" s="29">
        <f t="shared" si="2"/>
        <v>568.26</v>
      </c>
      <c r="I34" s="110">
        <f t="shared" si="3"/>
        <v>601.91999999999996</v>
      </c>
      <c r="J34" s="53">
        <f t="shared" si="4"/>
        <v>18629.820000000003</v>
      </c>
      <c r="K34" s="70">
        <f t="shared" si="0"/>
        <v>0</v>
      </c>
      <c r="L34" s="29">
        <v>3495.18</v>
      </c>
      <c r="M34" s="53">
        <f t="shared" si="1"/>
        <v>16304.82</v>
      </c>
      <c r="N34"/>
    </row>
    <row r="35" spans="1:14" s="49" customFormat="1" ht="28.5" customHeight="1" x14ac:dyDescent="0.25">
      <c r="A35" s="50">
        <v>25</v>
      </c>
      <c r="B35" s="48" t="s">
        <v>367</v>
      </c>
      <c r="C35" s="78" t="s">
        <v>368</v>
      </c>
      <c r="D35" s="50" t="s">
        <v>13</v>
      </c>
      <c r="E35" s="52" t="s">
        <v>175</v>
      </c>
      <c r="F35" s="51" t="s">
        <v>184</v>
      </c>
      <c r="G35" s="29">
        <v>31500</v>
      </c>
      <c r="H35" s="29">
        <f t="shared" si="2"/>
        <v>904.05</v>
      </c>
      <c r="I35" s="110">
        <f t="shared" si="3"/>
        <v>957.6</v>
      </c>
      <c r="J35" s="53">
        <f t="shared" si="4"/>
        <v>29638.350000000002</v>
      </c>
      <c r="K35" s="70">
        <f t="shared" si="0"/>
        <v>0</v>
      </c>
      <c r="L35" s="29">
        <v>1886.65</v>
      </c>
      <c r="M35" s="53">
        <f t="shared" si="1"/>
        <v>29613.35</v>
      </c>
      <c r="N35"/>
    </row>
    <row r="36" spans="1:14" s="49" customFormat="1" ht="28.5" customHeight="1" x14ac:dyDescent="0.25">
      <c r="A36" s="50">
        <v>26</v>
      </c>
      <c r="B36" s="48" t="s">
        <v>369</v>
      </c>
      <c r="C36" s="78" t="s">
        <v>370</v>
      </c>
      <c r="D36" s="50" t="s">
        <v>14</v>
      </c>
      <c r="E36" s="52" t="s">
        <v>175</v>
      </c>
      <c r="F36" s="51" t="s">
        <v>197</v>
      </c>
      <c r="G36" s="29">
        <v>60000</v>
      </c>
      <c r="H36" s="29">
        <f t="shared" si="2"/>
        <v>1722</v>
      </c>
      <c r="I36" s="110">
        <f t="shared" si="3"/>
        <v>1824</v>
      </c>
      <c r="J36" s="53">
        <f t="shared" si="4"/>
        <v>56454</v>
      </c>
      <c r="K36" s="70">
        <f t="shared" si="0"/>
        <v>3486.6498333333329</v>
      </c>
      <c r="L36" s="29">
        <v>8327.5499999999993</v>
      </c>
      <c r="M36" s="53">
        <f t="shared" si="1"/>
        <v>51672.45</v>
      </c>
      <c r="N36"/>
    </row>
    <row r="37" spans="1:14" s="49" customFormat="1" ht="28.5" customHeight="1" x14ac:dyDescent="0.25">
      <c r="A37" s="50">
        <v>27</v>
      </c>
      <c r="B37" s="48" t="s">
        <v>371</v>
      </c>
      <c r="C37" s="78" t="s">
        <v>372</v>
      </c>
      <c r="D37" s="50" t="s">
        <v>13</v>
      </c>
      <c r="E37" s="52" t="s">
        <v>175</v>
      </c>
      <c r="F37" s="51" t="s">
        <v>198</v>
      </c>
      <c r="G37" s="29">
        <v>31500</v>
      </c>
      <c r="H37" s="29">
        <f t="shared" si="2"/>
        <v>904.05</v>
      </c>
      <c r="I37" s="110">
        <f t="shared" si="3"/>
        <v>957.6</v>
      </c>
      <c r="J37" s="53">
        <f t="shared" si="4"/>
        <v>29638.350000000002</v>
      </c>
      <c r="K37" s="70">
        <f t="shared" si="0"/>
        <v>0</v>
      </c>
      <c r="L37" s="29">
        <v>3474.03</v>
      </c>
      <c r="M37" s="53">
        <f t="shared" si="1"/>
        <v>28025.97</v>
      </c>
      <c r="N37"/>
    </row>
    <row r="38" spans="1:14" s="49" customFormat="1" ht="28.5" customHeight="1" x14ac:dyDescent="0.25">
      <c r="A38" s="50">
        <v>28</v>
      </c>
      <c r="B38" s="48" t="s">
        <v>59</v>
      </c>
      <c r="C38" s="78" t="s">
        <v>373</v>
      </c>
      <c r="D38" s="50" t="s">
        <v>13</v>
      </c>
      <c r="E38" s="52" t="s">
        <v>175</v>
      </c>
      <c r="F38" s="51" t="s">
        <v>199</v>
      </c>
      <c r="G38" s="29">
        <v>65000</v>
      </c>
      <c r="H38" s="29">
        <f t="shared" si="2"/>
        <v>1865.5</v>
      </c>
      <c r="I38" s="110">
        <f t="shared" si="3"/>
        <v>1976</v>
      </c>
      <c r="J38" s="53">
        <f t="shared" si="4"/>
        <v>61158.5</v>
      </c>
      <c r="K38" s="70">
        <f t="shared" si="0"/>
        <v>4427.5498333333335</v>
      </c>
      <c r="L38" s="29">
        <v>8294.0499999999993</v>
      </c>
      <c r="M38" s="53">
        <f t="shared" si="1"/>
        <v>56705.95</v>
      </c>
      <c r="N38"/>
    </row>
    <row r="39" spans="1:14" s="49" customFormat="1" ht="28.5" customHeight="1" x14ac:dyDescent="0.25">
      <c r="A39" s="50">
        <v>29</v>
      </c>
      <c r="B39" s="48" t="s">
        <v>1078</v>
      </c>
      <c r="C39" s="78" t="s">
        <v>1079</v>
      </c>
      <c r="D39" s="50" t="s">
        <v>14</v>
      </c>
      <c r="E39" s="52" t="s">
        <v>175</v>
      </c>
      <c r="F39" s="51" t="s">
        <v>1080</v>
      </c>
      <c r="G39" s="29">
        <v>65000</v>
      </c>
      <c r="H39" s="29">
        <f t="shared" si="2"/>
        <v>1865.5</v>
      </c>
      <c r="I39" s="110">
        <f t="shared" si="3"/>
        <v>1976</v>
      </c>
      <c r="J39" s="53">
        <f t="shared" si="4"/>
        <v>61158.5</v>
      </c>
      <c r="K39" s="70">
        <f t="shared" si="0"/>
        <v>4427.5498333333335</v>
      </c>
      <c r="L39" s="29">
        <v>8294.0499999999993</v>
      </c>
      <c r="M39" s="53">
        <f t="shared" si="1"/>
        <v>56705.95</v>
      </c>
      <c r="N39"/>
    </row>
    <row r="40" spans="1:14" s="49" customFormat="1" ht="28.5" customHeight="1" x14ac:dyDescent="0.25">
      <c r="A40" s="50">
        <v>30</v>
      </c>
      <c r="B40" s="48" t="s">
        <v>374</v>
      </c>
      <c r="C40" s="78" t="s">
        <v>21</v>
      </c>
      <c r="D40" s="50" t="s">
        <v>14</v>
      </c>
      <c r="E40" s="52" t="s">
        <v>175</v>
      </c>
      <c r="F40" s="51" t="s">
        <v>194</v>
      </c>
      <c r="G40" s="29">
        <v>35000</v>
      </c>
      <c r="H40" s="29">
        <f t="shared" si="2"/>
        <v>1004.5</v>
      </c>
      <c r="I40" s="110">
        <f t="shared" si="3"/>
        <v>1064</v>
      </c>
      <c r="J40" s="53">
        <f t="shared" si="4"/>
        <v>32931.5</v>
      </c>
      <c r="K40" s="70">
        <f t="shared" si="0"/>
        <v>0</v>
      </c>
      <c r="L40" s="29">
        <v>10393.02</v>
      </c>
      <c r="M40" s="53">
        <f t="shared" si="1"/>
        <v>24606.98</v>
      </c>
      <c r="N40"/>
    </row>
    <row r="41" spans="1:14" s="49" customFormat="1" ht="28.5" customHeight="1" x14ac:dyDescent="0.25">
      <c r="A41" s="50">
        <v>31</v>
      </c>
      <c r="B41" s="48" t="s">
        <v>375</v>
      </c>
      <c r="C41" s="78" t="s">
        <v>376</v>
      </c>
      <c r="D41" s="50" t="s">
        <v>13</v>
      </c>
      <c r="E41" s="52" t="s">
        <v>175</v>
      </c>
      <c r="F41" s="51" t="s">
        <v>201</v>
      </c>
      <c r="G41" s="29">
        <v>30000</v>
      </c>
      <c r="H41" s="29">
        <f t="shared" si="2"/>
        <v>861</v>
      </c>
      <c r="I41" s="110">
        <f t="shared" si="3"/>
        <v>912</v>
      </c>
      <c r="J41" s="53">
        <f t="shared" si="4"/>
        <v>28227</v>
      </c>
      <c r="K41" s="70">
        <f t="shared" si="0"/>
        <v>0</v>
      </c>
      <c r="L41" s="29">
        <v>1798</v>
      </c>
      <c r="M41" s="53">
        <f t="shared" si="1"/>
        <v>28202</v>
      </c>
      <c r="N41"/>
    </row>
    <row r="42" spans="1:14" s="49" customFormat="1" ht="28.5" customHeight="1" x14ac:dyDescent="0.25">
      <c r="A42" s="50">
        <v>32</v>
      </c>
      <c r="B42" s="48" t="s">
        <v>377</v>
      </c>
      <c r="C42" s="78" t="s">
        <v>22</v>
      </c>
      <c r="D42" s="50" t="s">
        <v>13</v>
      </c>
      <c r="E42" s="52" t="s">
        <v>175</v>
      </c>
      <c r="F42" s="51" t="s">
        <v>177</v>
      </c>
      <c r="G42" s="29">
        <v>35000</v>
      </c>
      <c r="H42" s="29">
        <f t="shared" si="2"/>
        <v>1004.5</v>
      </c>
      <c r="I42" s="110">
        <f t="shared" si="3"/>
        <v>1064</v>
      </c>
      <c r="J42" s="53">
        <f t="shared" si="4"/>
        <v>32931.5</v>
      </c>
      <c r="K42" s="70">
        <f t="shared" si="0"/>
        <v>0</v>
      </c>
      <c r="L42" s="29">
        <v>5093.5</v>
      </c>
      <c r="M42" s="53">
        <f t="shared" si="1"/>
        <v>29906.5</v>
      </c>
      <c r="N42"/>
    </row>
    <row r="43" spans="1:14" s="49" customFormat="1" ht="28.5" customHeight="1" x14ac:dyDescent="0.25">
      <c r="A43" s="50">
        <v>33</v>
      </c>
      <c r="B43" s="48" t="s">
        <v>378</v>
      </c>
      <c r="C43" s="78" t="s">
        <v>928</v>
      </c>
      <c r="D43" s="50" t="s">
        <v>13</v>
      </c>
      <c r="E43" s="52" t="s">
        <v>175</v>
      </c>
      <c r="F43" s="51" t="s">
        <v>190</v>
      </c>
      <c r="G43" s="29">
        <v>16500</v>
      </c>
      <c r="H43" s="29">
        <f t="shared" si="2"/>
        <v>473.55</v>
      </c>
      <c r="I43" s="110">
        <f t="shared" si="3"/>
        <v>501.6</v>
      </c>
      <c r="J43" s="53">
        <f t="shared" si="4"/>
        <v>15524.85</v>
      </c>
      <c r="K43" s="70">
        <f t="shared" si="0"/>
        <v>0</v>
      </c>
      <c r="L43" s="29">
        <v>1000.15</v>
      </c>
      <c r="M43" s="53">
        <f t="shared" si="1"/>
        <v>15499.85</v>
      </c>
      <c r="N43"/>
    </row>
    <row r="44" spans="1:14" s="49" customFormat="1" ht="28.5" customHeight="1" x14ac:dyDescent="0.25">
      <c r="A44" s="50">
        <v>34</v>
      </c>
      <c r="B44" s="48" t="s">
        <v>379</v>
      </c>
      <c r="C44" s="78" t="s">
        <v>929</v>
      </c>
      <c r="D44" s="50" t="s">
        <v>13</v>
      </c>
      <c r="E44" s="52" t="s">
        <v>175</v>
      </c>
      <c r="F44" s="51" t="s">
        <v>199</v>
      </c>
      <c r="G44" s="29">
        <v>31500</v>
      </c>
      <c r="H44" s="29">
        <f t="shared" si="2"/>
        <v>904.05</v>
      </c>
      <c r="I44" s="110">
        <f t="shared" si="3"/>
        <v>957.6</v>
      </c>
      <c r="J44" s="53">
        <f t="shared" si="4"/>
        <v>29638.350000000002</v>
      </c>
      <c r="K44" s="70">
        <f t="shared" si="0"/>
        <v>0</v>
      </c>
      <c r="L44" s="29">
        <v>4886.6499999999996</v>
      </c>
      <c r="M44" s="53">
        <f t="shared" si="1"/>
        <v>26613.35</v>
      </c>
      <c r="N44"/>
    </row>
    <row r="45" spans="1:14" s="49" customFormat="1" ht="28.5" customHeight="1" x14ac:dyDescent="0.25">
      <c r="A45" s="50">
        <v>35</v>
      </c>
      <c r="B45" s="48" t="s">
        <v>380</v>
      </c>
      <c r="C45" s="78" t="s">
        <v>930</v>
      </c>
      <c r="D45" s="50" t="s">
        <v>14</v>
      </c>
      <c r="E45" s="52" t="s">
        <v>175</v>
      </c>
      <c r="F45" s="51" t="s">
        <v>203</v>
      </c>
      <c r="G45" s="29">
        <v>31500</v>
      </c>
      <c r="H45" s="29">
        <f t="shared" si="2"/>
        <v>904.05</v>
      </c>
      <c r="I45" s="110">
        <f t="shared" si="3"/>
        <v>957.6</v>
      </c>
      <c r="J45" s="53">
        <f t="shared" si="4"/>
        <v>29638.350000000002</v>
      </c>
      <c r="K45" s="70">
        <f t="shared" si="0"/>
        <v>0</v>
      </c>
      <c r="L45" s="29">
        <v>18621.04</v>
      </c>
      <c r="M45" s="53">
        <f t="shared" si="1"/>
        <v>12878.96</v>
      </c>
      <c r="N45"/>
    </row>
    <row r="46" spans="1:14" s="49" customFormat="1" ht="28.5" customHeight="1" x14ac:dyDescent="0.25">
      <c r="A46" s="50">
        <v>36</v>
      </c>
      <c r="B46" s="48" t="s">
        <v>159</v>
      </c>
      <c r="C46" s="78" t="s">
        <v>931</v>
      </c>
      <c r="D46" s="50" t="s">
        <v>14</v>
      </c>
      <c r="E46" s="52" t="s">
        <v>175</v>
      </c>
      <c r="F46" s="51" t="s">
        <v>181</v>
      </c>
      <c r="G46" s="29">
        <v>35000</v>
      </c>
      <c r="H46" s="29">
        <f t="shared" si="2"/>
        <v>1004.5</v>
      </c>
      <c r="I46" s="110">
        <f t="shared" si="3"/>
        <v>1064</v>
      </c>
      <c r="J46" s="53">
        <f t="shared" si="4"/>
        <v>32931.5</v>
      </c>
      <c r="K46" s="70">
        <f t="shared" si="0"/>
        <v>0</v>
      </c>
      <c r="L46" s="29">
        <v>2093.5</v>
      </c>
      <c r="M46" s="53">
        <f t="shared" si="1"/>
        <v>32906.5</v>
      </c>
      <c r="N46"/>
    </row>
    <row r="47" spans="1:14" s="49" customFormat="1" ht="28.5" customHeight="1" x14ac:dyDescent="0.25">
      <c r="A47" s="50">
        <v>37</v>
      </c>
      <c r="B47" s="48" t="s">
        <v>381</v>
      </c>
      <c r="C47" s="78" t="s">
        <v>929</v>
      </c>
      <c r="D47" s="50" t="s">
        <v>13</v>
      </c>
      <c r="E47" s="52" t="s">
        <v>175</v>
      </c>
      <c r="F47" s="51" t="s">
        <v>199</v>
      </c>
      <c r="G47" s="29">
        <v>31500</v>
      </c>
      <c r="H47" s="29">
        <f t="shared" si="2"/>
        <v>904.05</v>
      </c>
      <c r="I47" s="110">
        <f t="shared" si="3"/>
        <v>957.6</v>
      </c>
      <c r="J47" s="53">
        <f t="shared" si="4"/>
        <v>29638.350000000002</v>
      </c>
      <c r="K47" s="70">
        <f t="shared" si="0"/>
        <v>0</v>
      </c>
      <c r="L47" s="29">
        <v>15525.97</v>
      </c>
      <c r="M47" s="53">
        <f t="shared" si="1"/>
        <v>15974.03</v>
      </c>
      <c r="N47"/>
    </row>
    <row r="48" spans="1:14" s="49" customFormat="1" ht="28.5" customHeight="1" x14ac:dyDescent="0.25">
      <c r="A48" s="50">
        <v>38</v>
      </c>
      <c r="B48" s="48" t="s">
        <v>50</v>
      </c>
      <c r="C48" s="78" t="s">
        <v>382</v>
      </c>
      <c r="D48" s="50" t="s">
        <v>14</v>
      </c>
      <c r="E48" s="52" t="s">
        <v>175</v>
      </c>
      <c r="F48" s="51" t="s">
        <v>188</v>
      </c>
      <c r="G48" s="29">
        <v>65000</v>
      </c>
      <c r="H48" s="29">
        <f t="shared" si="2"/>
        <v>1865.5</v>
      </c>
      <c r="I48" s="110">
        <f t="shared" si="3"/>
        <v>1976</v>
      </c>
      <c r="J48" s="53">
        <f t="shared" si="4"/>
        <v>61158.5</v>
      </c>
      <c r="K48" s="70">
        <f t="shared" si="0"/>
        <v>4427.5498333333335</v>
      </c>
      <c r="L48" s="29">
        <v>8294.0499999999993</v>
      </c>
      <c r="M48" s="53">
        <f t="shared" si="1"/>
        <v>56705.95</v>
      </c>
      <c r="N48"/>
    </row>
    <row r="49" spans="1:14" s="49" customFormat="1" ht="28.5" customHeight="1" x14ac:dyDescent="0.25">
      <c r="A49" s="50">
        <v>39</v>
      </c>
      <c r="B49" s="48" t="s">
        <v>383</v>
      </c>
      <c r="C49" s="78" t="s">
        <v>932</v>
      </c>
      <c r="D49" s="50" t="s">
        <v>13</v>
      </c>
      <c r="E49" s="52" t="s">
        <v>175</v>
      </c>
      <c r="F49" s="51" t="s">
        <v>182</v>
      </c>
      <c r="G49" s="29">
        <v>31500</v>
      </c>
      <c r="H49" s="29">
        <f t="shared" si="2"/>
        <v>904.05</v>
      </c>
      <c r="I49" s="110">
        <f t="shared" si="3"/>
        <v>957.6</v>
      </c>
      <c r="J49" s="53">
        <f t="shared" si="4"/>
        <v>29638.350000000002</v>
      </c>
      <c r="K49" s="70">
        <f t="shared" si="0"/>
        <v>0</v>
      </c>
      <c r="L49" s="29">
        <v>1886.65</v>
      </c>
      <c r="M49" s="53">
        <f t="shared" si="1"/>
        <v>29613.35</v>
      </c>
      <c r="N49"/>
    </row>
    <row r="50" spans="1:14" s="49" customFormat="1" ht="28.5" customHeight="1" x14ac:dyDescent="0.25">
      <c r="A50" s="50">
        <v>40</v>
      </c>
      <c r="B50" s="48" t="s">
        <v>384</v>
      </c>
      <c r="C50" s="78" t="s">
        <v>385</v>
      </c>
      <c r="D50" s="50" t="s">
        <v>13</v>
      </c>
      <c r="E50" s="52" t="s">
        <v>175</v>
      </c>
      <c r="F50" s="51" t="s">
        <v>179</v>
      </c>
      <c r="G50" s="29">
        <v>110000</v>
      </c>
      <c r="H50" s="29">
        <f t="shared" si="2"/>
        <v>3157</v>
      </c>
      <c r="I50" s="110">
        <f t="shared" si="3"/>
        <v>3344</v>
      </c>
      <c r="J50" s="53">
        <f t="shared" si="4"/>
        <v>103499</v>
      </c>
      <c r="K50" s="70">
        <f t="shared" si="0"/>
        <v>14457.687291666667</v>
      </c>
      <c r="L50" s="29">
        <v>42192.45</v>
      </c>
      <c r="M50" s="53">
        <f t="shared" si="1"/>
        <v>67807.55</v>
      </c>
      <c r="N50"/>
    </row>
    <row r="51" spans="1:14" s="49" customFormat="1" ht="28.5" customHeight="1" x14ac:dyDescent="0.25">
      <c r="A51" s="50">
        <v>41</v>
      </c>
      <c r="B51" s="48" t="s">
        <v>386</v>
      </c>
      <c r="C51" s="78" t="s">
        <v>933</v>
      </c>
      <c r="D51" s="50" t="s">
        <v>14</v>
      </c>
      <c r="E51" s="52" t="s">
        <v>175</v>
      </c>
      <c r="F51" s="51" t="s">
        <v>183</v>
      </c>
      <c r="G51" s="29">
        <v>35000</v>
      </c>
      <c r="H51" s="29">
        <f t="shared" si="2"/>
        <v>1004.5</v>
      </c>
      <c r="I51" s="110">
        <f t="shared" si="3"/>
        <v>1064</v>
      </c>
      <c r="J51" s="53">
        <f t="shared" si="4"/>
        <v>32931.5</v>
      </c>
      <c r="K51" s="70">
        <f t="shared" si="0"/>
        <v>0</v>
      </c>
      <c r="L51" s="29">
        <v>6876.88</v>
      </c>
      <c r="M51" s="53">
        <f t="shared" si="1"/>
        <v>28123.119999999999</v>
      </c>
      <c r="N51"/>
    </row>
    <row r="52" spans="1:14" s="49" customFormat="1" ht="28.5" customHeight="1" x14ac:dyDescent="0.25">
      <c r="A52" s="50">
        <v>42</v>
      </c>
      <c r="B52" s="48" t="s">
        <v>387</v>
      </c>
      <c r="C52" s="78" t="s">
        <v>934</v>
      </c>
      <c r="D52" s="50" t="s">
        <v>14</v>
      </c>
      <c r="E52" s="52" t="s">
        <v>175</v>
      </c>
      <c r="F52" s="51" t="s">
        <v>187</v>
      </c>
      <c r="G52" s="29">
        <v>35000</v>
      </c>
      <c r="H52" s="29">
        <f t="shared" si="2"/>
        <v>1004.5</v>
      </c>
      <c r="I52" s="110">
        <f t="shared" si="3"/>
        <v>1064</v>
      </c>
      <c r="J52" s="53">
        <f t="shared" si="4"/>
        <v>32931.5</v>
      </c>
      <c r="K52" s="70">
        <f t="shared" si="0"/>
        <v>0</v>
      </c>
      <c r="L52" s="29">
        <v>2093.5</v>
      </c>
      <c r="M52" s="53">
        <f t="shared" si="1"/>
        <v>32906.5</v>
      </c>
      <c r="N52"/>
    </row>
    <row r="53" spans="1:14" s="49" customFormat="1" ht="28.5" customHeight="1" x14ac:dyDescent="0.25">
      <c r="A53" s="50">
        <v>43</v>
      </c>
      <c r="B53" s="48" t="s">
        <v>388</v>
      </c>
      <c r="C53" s="78" t="s">
        <v>389</v>
      </c>
      <c r="D53" s="50" t="s">
        <v>13</v>
      </c>
      <c r="E53" s="52" t="s">
        <v>175</v>
      </c>
      <c r="F53" s="51" t="s">
        <v>202</v>
      </c>
      <c r="G53" s="29">
        <v>20000</v>
      </c>
      <c r="H53" s="29">
        <f t="shared" si="2"/>
        <v>574</v>
      </c>
      <c r="I53" s="110">
        <f t="shared" si="3"/>
        <v>608</v>
      </c>
      <c r="J53" s="53">
        <f t="shared" si="4"/>
        <v>18818</v>
      </c>
      <c r="K53" s="70">
        <f t="shared" si="0"/>
        <v>0</v>
      </c>
      <c r="L53" s="29">
        <v>1207</v>
      </c>
      <c r="M53" s="53">
        <f t="shared" si="1"/>
        <v>18793</v>
      </c>
      <c r="N53"/>
    </row>
    <row r="54" spans="1:14" s="49" customFormat="1" ht="28.5" customHeight="1" x14ac:dyDescent="0.25">
      <c r="A54" s="50">
        <v>44</v>
      </c>
      <c r="B54" s="48" t="s">
        <v>390</v>
      </c>
      <c r="C54" s="78" t="s">
        <v>174</v>
      </c>
      <c r="D54" s="50" t="s">
        <v>13</v>
      </c>
      <c r="E54" s="52" t="s">
        <v>175</v>
      </c>
      <c r="F54" s="51" t="s">
        <v>203</v>
      </c>
      <c r="G54" s="29">
        <v>75000</v>
      </c>
      <c r="H54" s="29">
        <f t="shared" si="2"/>
        <v>2152.5</v>
      </c>
      <c r="I54" s="110">
        <f t="shared" si="3"/>
        <v>2280</v>
      </c>
      <c r="J54" s="53">
        <f t="shared" si="4"/>
        <v>70567.5</v>
      </c>
      <c r="K54" s="70">
        <f t="shared" si="0"/>
        <v>6309.3498333333337</v>
      </c>
      <c r="L54" s="29">
        <v>10766.85</v>
      </c>
      <c r="M54" s="53">
        <f t="shared" si="1"/>
        <v>64233.15</v>
      </c>
      <c r="N54"/>
    </row>
    <row r="55" spans="1:14" s="49" customFormat="1" ht="28.5" customHeight="1" x14ac:dyDescent="0.25">
      <c r="A55" s="50">
        <v>45</v>
      </c>
      <c r="B55" s="48" t="s">
        <v>391</v>
      </c>
      <c r="C55" s="78" t="s">
        <v>23</v>
      </c>
      <c r="D55" s="50" t="s">
        <v>13</v>
      </c>
      <c r="E55" s="52" t="s">
        <v>175</v>
      </c>
      <c r="F55" s="51" t="s">
        <v>188</v>
      </c>
      <c r="G55" s="29">
        <v>31500</v>
      </c>
      <c r="H55" s="29">
        <f t="shared" si="2"/>
        <v>904.05</v>
      </c>
      <c r="I55" s="110">
        <f t="shared" si="3"/>
        <v>957.6</v>
      </c>
      <c r="J55" s="53">
        <f t="shared" si="4"/>
        <v>29638.350000000002</v>
      </c>
      <c r="K55" s="70">
        <f t="shared" si="0"/>
        <v>0</v>
      </c>
      <c r="L55" s="29">
        <v>1886.65</v>
      </c>
      <c r="M55" s="53">
        <f t="shared" si="1"/>
        <v>29613.35</v>
      </c>
      <c r="N55"/>
    </row>
    <row r="56" spans="1:14" s="49" customFormat="1" ht="28.5" customHeight="1" x14ac:dyDescent="0.25">
      <c r="A56" s="50">
        <v>46</v>
      </c>
      <c r="B56" s="48" t="s">
        <v>392</v>
      </c>
      <c r="C56" s="78" t="s">
        <v>393</v>
      </c>
      <c r="D56" s="50" t="s">
        <v>13</v>
      </c>
      <c r="E56" s="52" t="s">
        <v>175</v>
      </c>
      <c r="F56" s="51" t="s">
        <v>199</v>
      </c>
      <c r="G56" s="29">
        <v>31500</v>
      </c>
      <c r="H56" s="29">
        <f t="shared" si="2"/>
        <v>904.05</v>
      </c>
      <c r="I56" s="110">
        <f t="shared" si="3"/>
        <v>957.6</v>
      </c>
      <c r="J56" s="53">
        <f t="shared" si="4"/>
        <v>29638.350000000002</v>
      </c>
      <c r="K56" s="70">
        <f t="shared" si="0"/>
        <v>0</v>
      </c>
      <c r="L56" s="29">
        <v>5715.42</v>
      </c>
      <c r="M56" s="53">
        <f t="shared" si="1"/>
        <v>25784.58</v>
      </c>
      <c r="N56"/>
    </row>
    <row r="57" spans="1:14" s="49" customFormat="1" ht="28.5" customHeight="1" x14ac:dyDescent="0.25">
      <c r="A57" s="50">
        <v>47</v>
      </c>
      <c r="B57" s="48" t="s">
        <v>394</v>
      </c>
      <c r="C57" s="78" t="s">
        <v>395</v>
      </c>
      <c r="D57" s="50" t="s">
        <v>13</v>
      </c>
      <c r="E57" s="52" t="s">
        <v>175</v>
      </c>
      <c r="F57" s="51" t="s">
        <v>205</v>
      </c>
      <c r="G57" s="29">
        <v>35000</v>
      </c>
      <c r="H57" s="29">
        <f t="shared" si="2"/>
        <v>1004.5</v>
      </c>
      <c r="I57" s="110">
        <f t="shared" si="3"/>
        <v>1064</v>
      </c>
      <c r="J57" s="53">
        <f t="shared" si="4"/>
        <v>32931.5</v>
      </c>
      <c r="K57" s="70">
        <f t="shared" si="0"/>
        <v>0</v>
      </c>
      <c r="L57" s="29">
        <v>29023.84</v>
      </c>
      <c r="M57" s="53">
        <f t="shared" si="1"/>
        <v>5976.16</v>
      </c>
      <c r="N57"/>
    </row>
    <row r="58" spans="1:14" s="49" customFormat="1" ht="28.5" customHeight="1" x14ac:dyDescent="0.25">
      <c r="A58" s="50">
        <v>48</v>
      </c>
      <c r="B58" s="48" t="s">
        <v>396</v>
      </c>
      <c r="C58" s="78" t="s">
        <v>935</v>
      </c>
      <c r="D58" s="50" t="s">
        <v>13</v>
      </c>
      <c r="E58" s="52" t="s">
        <v>175</v>
      </c>
      <c r="F58" s="51" t="s">
        <v>192</v>
      </c>
      <c r="G58" s="29">
        <v>65000</v>
      </c>
      <c r="H58" s="29">
        <f t="shared" si="2"/>
        <v>1865.5</v>
      </c>
      <c r="I58" s="110">
        <f t="shared" si="3"/>
        <v>1976</v>
      </c>
      <c r="J58" s="53">
        <f t="shared" si="4"/>
        <v>61158.5</v>
      </c>
      <c r="K58" s="70">
        <f t="shared" si="0"/>
        <v>4427.5498333333335</v>
      </c>
      <c r="L58" s="29">
        <v>8294.0499999999993</v>
      </c>
      <c r="M58" s="53">
        <f t="shared" si="1"/>
        <v>56705.95</v>
      </c>
      <c r="N58"/>
    </row>
    <row r="59" spans="1:14" s="49" customFormat="1" ht="28.5" customHeight="1" x14ac:dyDescent="0.25">
      <c r="A59" s="50">
        <v>49</v>
      </c>
      <c r="B59" s="48" t="s">
        <v>397</v>
      </c>
      <c r="C59" s="78" t="s">
        <v>398</v>
      </c>
      <c r="D59" s="50" t="s">
        <v>13</v>
      </c>
      <c r="E59" s="52" t="s">
        <v>175</v>
      </c>
      <c r="F59" s="51" t="s">
        <v>190</v>
      </c>
      <c r="G59" s="29">
        <v>31500</v>
      </c>
      <c r="H59" s="29">
        <f t="shared" si="2"/>
        <v>904.05</v>
      </c>
      <c r="I59" s="110">
        <f t="shared" si="3"/>
        <v>957.6</v>
      </c>
      <c r="J59" s="53">
        <f t="shared" si="4"/>
        <v>29638.350000000002</v>
      </c>
      <c r="K59" s="70">
        <f t="shared" si="0"/>
        <v>0</v>
      </c>
      <c r="L59" s="29">
        <v>1886.65</v>
      </c>
      <c r="M59" s="53">
        <f t="shared" si="1"/>
        <v>29613.35</v>
      </c>
      <c r="N59"/>
    </row>
    <row r="60" spans="1:14" s="49" customFormat="1" ht="28.5" customHeight="1" x14ac:dyDescent="0.25">
      <c r="A60" s="50">
        <v>50</v>
      </c>
      <c r="B60" s="48" t="s">
        <v>399</v>
      </c>
      <c r="C60" s="78" t="s">
        <v>936</v>
      </c>
      <c r="D60" s="50" t="s">
        <v>13</v>
      </c>
      <c r="E60" s="52" t="s">
        <v>175</v>
      </c>
      <c r="F60" s="51" t="s">
        <v>204</v>
      </c>
      <c r="G60" s="29">
        <v>70000</v>
      </c>
      <c r="H60" s="29">
        <f t="shared" si="2"/>
        <v>2009</v>
      </c>
      <c r="I60" s="110">
        <f t="shared" si="3"/>
        <v>2128</v>
      </c>
      <c r="J60" s="53">
        <f t="shared" si="4"/>
        <v>65863</v>
      </c>
      <c r="K60" s="70">
        <f t="shared" si="0"/>
        <v>5368.4498333333331</v>
      </c>
      <c r="L60" s="29">
        <v>9530.4500000000007</v>
      </c>
      <c r="M60" s="53">
        <f t="shared" si="1"/>
        <v>60469.55</v>
      </c>
      <c r="N60"/>
    </row>
    <row r="61" spans="1:14" s="49" customFormat="1" ht="28.5" customHeight="1" x14ac:dyDescent="0.25">
      <c r="A61" s="50">
        <v>51</v>
      </c>
      <c r="B61" s="48" t="s">
        <v>400</v>
      </c>
      <c r="C61" s="78" t="s">
        <v>401</v>
      </c>
      <c r="D61" s="50" t="s">
        <v>14</v>
      </c>
      <c r="E61" s="52" t="s">
        <v>175</v>
      </c>
      <c r="F61" s="51" t="s">
        <v>187</v>
      </c>
      <c r="G61" s="29">
        <v>31500</v>
      </c>
      <c r="H61" s="29">
        <f t="shared" si="2"/>
        <v>904.05</v>
      </c>
      <c r="I61" s="110">
        <f t="shared" si="3"/>
        <v>957.6</v>
      </c>
      <c r="J61" s="53">
        <f t="shared" si="4"/>
        <v>29638.350000000002</v>
      </c>
      <c r="K61" s="70">
        <f t="shared" si="0"/>
        <v>0</v>
      </c>
      <c r="L61" s="29">
        <v>1886.65</v>
      </c>
      <c r="M61" s="53">
        <f t="shared" si="1"/>
        <v>29613.35</v>
      </c>
      <c r="N61"/>
    </row>
    <row r="62" spans="1:14" s="49" customFormat="1" ht="28.5" customHeight="1" x14ac:dyDescent="0.25">
      <c r="A62" s="50">
        <v>52</v>
      </c>
      <c r="B62" s="48" t="s">
        <v>402</v>
      </c>
      <c r="C62" s="78" t="s">
        <v>403</v>
      </c>
      <c r="D62" s="50" t="s">
        <v>13</v>
      </c>
      <c r="E62" s="52" t="s">
        <v>175</v>
      </c>
      <c r="F62" s="51" t="s">
        <v>198</v>
      </c>
      <c r="G62" s="29">
        <v>31500</v>
      </c>
      <c r="H62" s="29">
        <f t="shared" si="2"/>
        <v>904.05</v>
      </c>
      <c r="I62" s="110">
        <f t="shared" si="3"/>
        <v>957.6</v>
      </c>
      <c r="J62" s="53">
        <f t="shared" si="4"/>
        <v>29638.350000000002</v>
      </c>
      <c r="K62" s="70">
        <f t="shared" si="0"/>
        <v>0</v>
      </c>
      <c r="L62" s="29">
        <v>1886.65</v>
      </c>
      <c r="M62" s="53">
        <f t="shared" si="1"/>
        <v>29613.35</v>
      </c>
      <c r="N62"/>
    </row>
    <row r="63" spans="1:14" s="49" customFormat="1" ht="28.5" customHeight="1" x14ac:dyDescent="0.25">
      <c r="A63" s="50">
        <v>53</v>
      </c>
      <c r="B63" s="48" t="s">
        <v>404</v>
      </c>
      <c r="C63" s="78" t="s">
        <v>405</v>
      </c>
      <c r="D63" s="50" t="s">
        <v>13</v>
      </c>
      <c r="E63" s="52" t="s">
        <v>175</v>
      </c>
      <c r="F63" s="51" t="s">
        <v>203</v>
      </c>
      <c r="G63" s="29">
        <v>31500</v>
      </c>
      <c r="H63" s="29">
        <f t="shared" si="2"/>
        <v>904.05</v>
      </c>
      <c r="I63" s="110">
        <f t="shared" si="3"/>
        <v>957.6</v>
      </c>
      <c r="J63" s="53">
        <f t="shared" si="4"/>
        <v>29638.350000000002</v>
      </c>
      <c r="K63" s="70">
        <f t="shared" si="0"/>
        <v>0</v>
      </c>
      <c r="L63" s="29">
        <v>1886.65</v>
      </c>
      <c r="M63" s="53">
        <f t="shared" si="1"/>
        <v>29613.35</v>
      </c>
      <c r="N63"/>
    </row>
    <row r="64" spans="1:14" s="49" customFormat="1" ht="28.5" customHeight="1" x14ac:dyDescent="0.25">
      <c r="A64" s="50">
        <v>54</v>
      </c>
      <c r="B64" s="48" t="s">
        <v>406</v>
      </c>
      <c r="C64" s="78" t="s">
        <v>407</v>
      </c>
      <c r="D64" s="50" t="s">
        <v>13</v>
      </c>
      <c r="E64" s="52" t="s">
        <v>175</v>
      </c>
      <c r="F64" s="51" t="s">
        <v>206</v>
      </c>
      <c r="G64" s="29">
        <v>70000</v>
      </c>
      <c r="H64" s="29">
        <f t="shared" si="2"/>
        <v>2009</v>
      </c>
      <c r="I64" s="110">
        <f t="shared" si="3"/>
        <v>2128</v>
      </c>
      <c r="J64" s="53">
        <f t="shared" si="4"/>
        <v>65863</v>
      </c>
      <c r="K64" s="70">
        <f t="shared" si="0"/>
        <v>5368.4498333333331</v>
      </c>
      <c r="L64" s="29">
        <v>9530.4500000000007</v>
      </c>
      <c r="M64" s="53">
        <f t="shared" si="1"/>
        <v>60469.55</v>
      </c>
      <c r="N64"/>
    </row>
    <row r="65" spans="1:14" s="49" customFormat="1" ht="28.5" customHeight="1" x14ac:dyDescent="0.25">
      <c r="A65" s="50">
        <v>55</v>
      </c>
      <c r="B65" s="48" t="s">
        <v>408</v>
      </c>
      <c r="C65" s="78" t="s">
        <v>24</v>
      </c>
      <c r="D65" s="50" t="s">
        <v>13</v>
      </c>
      <c r="E65" s="52" t="s">
        <v>175</v>
      </c>
      <c r="F65" s="51" t="s">
        <v>207</v>
      </c>
      <c r="G65" s="29">
        <v>26250</v>
      </c>
      <c r="H65" s="29">
        <f t="shared" si="2"/>
        <v>753.375</v>
      </c>
      <c r="I65" s="110">
        <f t="shared" si="3"/>
        <v>798</v>
      </c>
      <c r="J65" s="53">
        <f t="shared" si="4"/>
        <v>24698.625</v>
      </c>
      <c r="K65" s="70">
        <f t="shared" si="0"/>
        <v>0</v>
      </c>
      <c r="L65" s="29">
        <v>9941.14</v>
      </c>
      <c r="M65" s="53">
        <f t="shared" si="1"/>
        <v>16308.86</v>
      </c>
      <c r="N65"/>
    </row>
    <row r="66" spans="1:14" s="49" customFormat="1" ht="28.5" customHeight="1" x14ac:dyDescent="0.25">
      <c r="A66" s="50">
        <v>56</v>
      </c>
      <c r="B66" s="48" t="s">
        <v>409</v>
      </c>
      <c r="C66" s="78" t="s">
        <v>18</v>
      </c>
      <c r="D66" s="50" t="s">
        <v>13</v>
      </c>
      <c r="E66" s="52" t="s">
        <v>175</v>
      </c>
      <c r="F66" s="51" t="s">
        <v>204</v>
      </c>
      <c r="G66" s="29">
        <v>35000</v>
      </c>
      <c r="H66" s="29">
        <f t="shared" si="2"/>
        <v>1004.5</v>
      </c>
      <c r="I66" s="110">
        <f t="shared" si="3"/>
        <v>1064</v>
      </c>
      <c r="J66" s="53">
        <f t="shared" si="4"/>
        <v>32931.5</v>
      </c>
      <c r="K66" s="70">
        <f t="shared" si="0"/>
        <v>0</v>
      </c>
      <c r="L66" s="29">
        <v>2093.5</v>
      </c>
      <c r="M66" s="53">
        <f t="shared" si="1"/>
        <v>32906.5</v>
      </c>
      <c r="N66"/>
    </row>
    <row r="67" spans="1:14" s="49" customFormat="1" ht="28.5" customHeight="1" x14ac:dyDescent="0.25">
      <c r="A67" s="50">
        <v>57</v>
      </c>
      <c r="B67" s="48" t="s">
        <v>410</v>
      </c>
      <c r="C67" s="78" t="s">
        <v>937</v>
      </c>
      <c r="D67" s="50" t="s">
        <v>14</v>
      </c>
      <c r="E67" s="52" t="s">
        <v>175</v>
      </c>
      <c r="F67" s="51" t="s">
        <v>179</v>
      </c>
      <c r="G67" s="29">
        <v>65000</v>
      </c>
      <c r="H67" s="29">
        <f t="shared" si="2"/>
        <v>1865.5</v>
      </c>
      <c r="I67" s="110">
        <f t="shared" si="3"/>
        <v>1976</v>
      </c>
      <c r="J67" s="53">
        <f t="shared" si="4"/>
        <v>61158.5</v>
      </c>
      <c r="K67" s="70">
        <f t="shared" si="0"/>
        <v>4427.5498333333335</v>
      </c>
      <c r="L67" s="29">
        <v>26730.26</v>
      </c>
      <c r="M67" s="53">
        <f t="shared" si="1"/>
        <v>38269.740000000005</v>
      </c>
      <c r="N67"/>
    </row>
    <row r="68" spans="1:14" s="49" customFormat="1" ht="28.5" customHeight="1" x14ac:dyDescent="0.25">
      <c r="A68" s="50">
        <v>58</v>
      </c>
      <c r="B68" s="48" t="s">
        <v>411</v>
      </c>
      <c r="C68" s="78" t="s">
        <v>412</v>
      </c>
      <c r="D68" s="50" t="s">
        <v>14</v>
      </c>
      <c r="E68" s="52" t="s">
        <v>175</v>
      </c>
      <c r="F68" s="51" t="s">
        <v>192</v>
      </c>
      <c r="G68" s="29">
        <v>65000</v>
      </c>
      <c r="H68" s="29">
        <f t="shared" si="2"/>
        <v>1865.5</v>
      </c>
      <c r="I68" s="110">
        <f t="shared" si="3"/>
        <v>1976</v>
      </c>
      <c r="J68" s="53">
        <f t="shared" si="4"/>
        <v>61158.5</v>
      </c>
      <c r="K68" s="70">
        <f t="shared" si="0"/>
        <v>4427.5498333333335</v>
      </c>
      <c r="L68" s="29">
        <v>34231.19</v>
      </c>
      <c r="M68" s="53">
        <f t="shared" si="1"/>
        <v>30768.809999999998</v>
      </c>
      <c r="N68"/>
    </row>
    <row r="69" spans="1:14" s="49" customFormat="1" ht="28.5" customHeight="1" x14ac:dyDescent="0.25">
      <c r="A69" s="50">
        <v>59</v>
      </c>
      <c r="B69" s="48" t="s">
        <v>413</v>
      </c>
      <c r="C69" s="78" t="s">
        <v>362</v>
      </c>
      <c r="D69" s="50" t="s">
        <v>14</v>
      </c>
      <c r="E69" s="52" t="s">
        <v>175</v>
      </c>
      <c r="F69" s="51" t="s">
        <v>196</v>
      </c>
      <c r="G69" s="29">
        <v>75000</v>
      </c>
      <c r="H69" s="29">
        <f t="shared" si="2"/>
        <v>2152.5</v>
      </c>
      <c r="I69" s="110">
        <f t="shared" si="3"/>
        <v>2280</v>
      </c>
      <c r="J69" s="53">
        <f t="shared" si="4"/>
        <v>70567.5</v>
      </c>
      <c r="K69" s="70">
        <f t="shared" si="0"/>
        <v>6309.3498333333337</v>
      </c>
      <c r="L69" s="29">
        <v>10766.85</v>
      </c>
      <c r="M69" s="53">
        <f t="shared" si="1"/>
        <v>64233.15</v>
      </c>
      <c r="N69"/>
    </row>
    <row r="70" spans="1:14" s="49" customFormat="1" ht="28.5" customHeight="1" x14ac:dyDescent="0.25">
      <c r="A70" s="50">
        <v>60</v>
      </c>
      <c r="B70" s="48" t="s">
        <v>414</v>
      </c>
      <c r="C70" s="78" t="s">
        <v>415</v>
      </c>
      <c r="D70" s="50" t="s">
        <v>13</v>
      </c>
      <c r="E70" s="52" t="s">
        <v>175</v>
      </c>
      <c r="F70" s="51" t="s">
        <v>179</v>
      </c>
      <c r="G70" s="29">
        <v>70000</v>
      </c>
      <c r="H70" s="29">
        <f t="shared" si="2"/>
        <v>2009</v>
      </c>
      <c r="I70" s="110">
        <f t="shared" si="3"/>
        <v>2128</v>
      </c>
      <c r="J70" s="53">
        <f t="shared" si="4"/>
        <v>65863</v>
      </c>
      <c r="K70" s="70">
        <f t="shared" si="0"/>
        <v>5368.4498333333331</v>
      </c>
      <c r="L70" s="29">
        <v>9530.4500000000007</v>
      </c>
      <c r="M70" s="53">
        <f t="shared" si="1"/>
        <v>60469.55</v>
      </c>
      <c r="N70"/>
    </row>
    <row r="71" spans="1:14" s="49" customFormat="1" ht="28.5" customHeight="1" x14ac:dyDescent="0.25">
      <c r="A71" s="50">
        <v>61</v>
      </c>
      <c r="B71" s="48" t="s">
        <v>416</v>
      </c>
      <c r="C71" s="78" t="s">
        <v>17</v>
      </c>
      <c r="D71" s="50" t="s">
        <v>14</v>
      </c>
      <c r="E71" s="52" t="s">
        <v>175</v>
      </c>
      <c r="F71" s="51" t="s">
        <v>189</v>
      </c>
      <c r="G71" s="29">
        <v>26500</v>
      </c>
      <c r="H71" s="29">
        <f t="shared" si="2"/>
        <v>760.55</v>
      </c>
      <c r="I71" s="110">
        <f t="shared" si="3"/>
        <v>805.6</v>
      </c>
      <c r="J71" s="53">
        <f t="shared" si="4"/>
        <v>24933.850000000002</v>
      </c>
      <c r="K71" s="70">
        <f t="shared" si="0"/>
        <v>0</v>
      </c>
      <c r="L71" s="29">
        <v>11028.96</v>
      </c>
      <c r="M71" s="53">
        <f t="shared" si="1"/>
        <v>15471.04</v>
      </c>
      <c r="N71"/>
    </row>
    <row r="72" spans="1:14" s="49" customFormat="1" ht="28.5" customHeight="1" x14ac:dyDescent="0.25">
      <c r="A72" s="50">
        <v>62</v>
      </c>
      <c r="B72" s="48" t="s">
        <v>417</v>
      </c>
      <c r="C72" s="78" t="s">
        <v>418</v>
      </c>
      <c r="D72" s="50" t="s">
        <v>13</v>
      </c>
      <c r="E72" s="52" t="s">
        <v>175</v>
      </c>
      <c r="F72" s="51" t="s">
        <v>918</v>
      </c>
      <c r="G72" s="29">
        <v>70000</v>
      </c>
      <c r="H72" s="29">
        <f t="shared" si="2"/>
        <v>2009</v>
      </c>
      <c r="I72" s="110">
        <f t="shared" si="3"/>
        <v>2128</v>
      </c>
      <c r="J72" s="53">
        <f t="shared" si="4"/>
        <v>65863</v>
      </c>
      <c r="K72" s="70">
        <f t="shared" si="0"/>
        <v>5368.4498333333331</v>
      </c>
      <c r="L72" s="29">
        <v>9530.4500000000007</v>
      </c>
      <c r="M72" s="53">
        <f t="shared" si="1"/>
        <v>60469.55</v>
      </c>
      <c r="N72"/>
    </row>
    <row r="73" spans="1:14" s="49" customFormat="1" ht="28.5" customHeight="1" x14ac:dyDescent="0.25">
      <c r="A73" s="50">
        <v>63</v>
      </c>
      <c r="B73" s="48" t="s">
        <v>419</v>
      </c>
      <c r="C73" s="78" t="s">
        <v>420</v>
      </c>
      <c r="D73" s="50" t="s">
        <v>13</v>
      </c>
      <c r="E73" s="52" t="s">
        <v>175</v>
      </c>
      <c r="F73" s="51" t="s">
        <v>193</v>
      </c>
      <c r="G73" s="29">
        <v>70000</v>
      </c>
      <c r="H73" s="29">
        <f t="shared" si="2"/>
        <v>2009</v>
      </c>
      <c r="I73" s="110">
        <f t="shared" si="3"/>
        <v>2128</v>
      </c>
      <c r="J73" s="53">
        <f t="shared" si="4"/>
        <v>65863</v>
      </c>
      <c r="K73" s="70">
        <f t="shared" si="0"/>
        <v>5368.4498333333331</v>
      </c>
      <c r="L73" s="29">
        <v>10800.35</v>
      </c>
      <c r="M73" s="53">
        <f t="shared" si="1"/>
        <v>59199.65</v>
      </c>
      <c r="N73"/>
    </row>
    <row r="74" spans="1:14" s="49" customFormat="1" ht="28.5" customHeight="1" x14ac:dyDescent="0.25">
      <c r="A74" s="50">
        <v>64</v>
      </c>
      <c r="B74" s="48" t="s">
        <v>421</v>
      </c>
      <c r="C74" s="78" t="s">
        <v>422</v>
      </c>
      <c r="D74" s="50" t="s">
        <v>13</v>
      </c>
      <c r="E74" s="52" t="s">
        <v>175</v>
      </c>
      <c r="F74" s="51" t="s">
        <v>209</v>
      </c>
      <c r="G74" s="29">
        <v>70000</v>
      </c>
      <c r="H74" s="29">
        <f t="shared" si="2"/>
        <v>2009</v>
      </c>
      <c r="I74" s="110">
        <f t="shared" si="3"/>
        <v>2128</v>
      </c>
      <c r="J74" s="53">
        <f t="shared" si="4"/>
        <v>65863</v>
      </c>
      <c r="K74" s="70">
        <f t="shared" si="0"/>
        <v>5368.4498333333331</v>
      </c>
      <c r="L74" s="29">
        <v>42853.95</v>
      </c>
      <c r="M74" s="53">
        <f t="shared" si="1"/>
        <v>27146.050000000003</v>
      </c>
      <c r="N74"/>
    </row>
    <row r="75" spans="1:14" s="49" customFormat="1" ht="28.5" customHeight="1" x14ac:dyDescent="0.25">
      <c r="A75" s="50">
        <v>65</v>
      </c>
      <c r="B75" s="48" t="s">
        <v>423</v>
      </c>
      <c r="C75" s="78" t="s">
        <v>25</v>
      </c>
      <c r="D75" s="50" t="s">
        <v>14</v>
      </c>
      <c r="E75" s="52" t="s">
        <v>175</v>
      </c>
      <c r="F75" s="51" t="s">
        <v>185</v>
      </c>
      <c r="G75" s="29">
        <v>17600</v>
      </c>
      <c r="H75" s="29">
        <f t="shared" si="2"/>
        <v>505.12</v>
      </c>
      <c r="I75" s="110">
        <f t="shared" si="3"/>
        <v>535.04</v>
      </c>
      <c r="J75" s="53">
        <f t="shared" si="4"/>
        <v>16559.84</v>
      </c>
      <c r="K75" s="70">
        <f t="shared" si="0"/>
        <v>0</v>
      </c>
      <c r="L75" s="29">
        <v>1065.1600000000001</v>
      </c>
      <c r="M75" s="53">
        <f t="shared" ref="M75:M138" si="5">G75-L75</f>
        <v>16534.84</v>
      </c>
      <c r="N75"/>
    </row>
    <row r="76" spans="1:14" s="49" customFormat="1" ht="28.5" customHeight="1" x14ac:dyDescent="0.25">
      <c r="A76" s="50">
        <v>66</v>
      </c>
      <c r="B76" s="48" t="s">
        <v>424</v>
      </c>
      <c r="C76" s="78" t="s">
        <v>26</v>
      </c>
      <c r="D76" s="50" t="s">
        <v>13</v>
      </c>
      <c r="E76" s="52" t="s">
        <v>175</v>
      </c>
      <c r="F76" s="51" t="s">
        <v>184</v>
      </c>
      <c r="G76" s="29">
        <v>31500</v>
      </c>
      <c r="H76" s="29">
        <f t="shared" ref="H76:H139" si="6">2.87%*G76</f>
        <v>904.05</v>
      </c>
      <c r="I76" s="110">
        <f t="shared" ref="I76:I139" si="7">3.04%*G76</f>
        <v>957.6</v>
      </c>
      <c r="J76" s="53">
        <f t="shared" si="4"/>
        <v>29638.350000000002</v>
      </c>
      <c r="K76" s="70">
        <f t="shared" si="0"/>
        <v>0</v>
      </c>
      <c r="L76" s="29">
        <v>1886.65</v>
      </c>
      <c r="M76" s="53">
        <f t="shared" si="5"/>
        <v>29613.35</v>
      </c>
      <c r="N76"/>
    </row>
    <row r="77" spans="1:14" s="49" customFormat="1" ht="28.5" customHeight="1" x14ac:dyDescent="0.25">
      <c r="A77" s="50">
        <v>67</v>
      </c>
      <c r="B77" s="48" t="s">
        <v>426</v>
      </c>
      <c r="C77" s="78" t="s">
        <v>427</v>
      </c>
      <c r="D77" s="50" t="s">
        <v>14</v>
      </c>
      <c r="E77" s="52" t="s">
        <v>175</v>
      </c>
      <c r="F77" s="51" t="s">
        <v>186</v>
      </c>
      <c r="G77" s="29">
        <v>35000</v>
      </c>
      <c r="H77" s="29">
        <f t="shared" si="6"/>
        <v>1004.5</v>
      </c>
      <c r="I77" s="110">
        <f t="shared" si="7"/>
        <v>1064</v>
      </c>
      <c r="J77" s="53">
        <f t="shared" si="4"/>
        <v>32931.5</v>
      </c>
      <c r="K77" s="70">
        <f t="shared" ref="K77:K140" si="8"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29">
        <v>8539.5</v>
      </c>
      <c r="M77" s="53">
        <f t="shared" si="5"/>
        <v>26460.5</v>
      </c>
      <c r="N77"/>
    </row>
    <row r="78" spans="1:14" s="49" customFormat="1" ht="28.5" customHeight="1" x14ac:dyDescent="0.25">
      <c r="A78" s="50">
        <v>68</v>
      </c>
      <c r="B78" s="48" t="s">
        <v>428</v>
      </c>
      <c r="C78" s="78" t="s">
        <v>429</v>
      </c>
      <c r="D78" s="50" t="s">
        <v>14</v>
      </c>
      <c r="E78" s="52" t="s">
        <v>175</v>
      </c>
      <c r="F78" s="51" t="s">
        <v>179</v>
      </c>
      <c r="G78" s="29">
        <v>16500</v>
      </c>
      <c r="H78" s="29">
        <f t="shared" si="6"/>
        <v>473.55</v>
      </c>
      <c r="I78" s="110">
        <f t="shared" si="7"/>
        <v>501.6</v>
      </c>
      <c r="J78" s="53">
        <f t="shared" ref="J78:J141" si="9">G78-H78-I78</f>
        <v>15524.85</v>
      </c>
      <c r="K78" s="70">
        <f t="shared" si="8"/>
        <v>0</v>
      </c>
      <c r="L78" s="29">
        <v>7591.44</v>
      </c>
      <c r="M78" s="53">
        <f t="shared" si="5"/>
        <v>8908.5600000000013</v>
      </c>
      <c r="N78"/>
    </row>
    <row r="79" spans="1:14" s="49" customFormat="1" ht="28.5" customHeight="1" x14ac:dyDescent="0.25">
      <c r="A79" s="50">
        <v>69</v>
      </c>
      <c r="B79" s="48" t="s">
        <v>430</v>
      </c>
      <c r="C79" s="78" t="s">
        <v>431</v>
      </c>
      <c r="D79" s="50" t="s">
        <v>14</v>
      </c>
      <c r="E79" s="52" t="s">
        <v>175</v>
      </c>
      <c r="F79" s="51" t="s">
        <v>196</v>
      </c>
      <c r="G79" s="29">
        <v>40000</v>
      </c>
      <c r="H79" s="29">
        <f t="shared" si="6"/>
        <v>1148</v>
      </c>
      <c r="I79" s="110">
        <f t="shared" si="7"/>
        <v>1216</v>
      </c>
      <c r="J79" s="53">
        <f t="shared" si="9"/>
        <v>37636</v>
      </c>
      <c r="K79" s="70">
        <f t="shared" si="8"/>
        <v>442.64987499999984</v>
      </c>
      <c r="L79" s="29">
        <v>2831.65</v>
      </c>
      <c r="M79" s="53">
        <f t="shared" si="5"/>
        <v>37168.35</v>
      </c>
      <c r="N79"/>
    </row>
    <row r="80" spans="1:14" s="49" customFormat="1" ht="28.5" customHeight="1" x14ac:dyDescent="0.25">
      <c r="A80" s="50">
        <v>70</v>
      </c>
      <c r="B80" s="48" t="s">
        <v>432</v>
      </c>
      <c r="C80" s="78" t="s">
        <v>433</v>
      </c>
      <c r="D80" s="50" t="s">
        <v>14</v>
      </c>
      <c r="E80" s="52" t="s">
        <v>175</v>
      </c>
      <c r="F80" s="51" t="s">
        <v>210</v>
      </c>
      <c r="G80" s="29">
        <v>35000</v>
      </c>
      <c r="H80" s="29">
        <f t="shared" si="6"/>
        <v>1004.5</v>
      </c>
      <c r="I80" s="110">
        <f t="shared" si="7"/>
        <v>1064</v>
      </c>
      <c r="J80" s="53">
        <f t="shared" si="9"/>
        <v>32931.5</v>
      </c>
      <c r="K80" s="70">
        <f t="shared" si="8"/>
        <v>0</v>
      </c>
      <c r="L80" s="29">
        <v>2093.5</v>
      </c>
      <c r="M80" s="53">
        <f t="shared" si="5"/>
        <v>32906.5</v>
      </c>
      <c r="N80"/>
    </row>
    <row r="81" spans="1:14" s="49" customFormat="1" ht="28.5" customHeight="1" x14ac:dyDescent="0.25">
      <c r="A81" s="50">
        <v>71</v>
      </c>
      <c r="B81" s="48" t="s">
        <v>434</v>
      </c>
      <c r="C81" s="78" t="s">
        <v>435</v>
      </c>
      <c r="D81" s="50" t="s">
        <v>13</v>
      </c>
      <c r="E81" s="52" t="s">
        <v>175</v>
      </c>
      <c r="F81" s="51" t="s">
        <v>211</v>
      </c>
      <c r="G81" s="29">
        <v>85000</v>
      </c>
      <c r="H81" s="29">
        <f t="shared" si="6"/>
        <v>2439.5</v>
      </c>
      <c r="I81" s="110">
        <f t="shared" si="7"/>
        <v>2584</v>
      </c>
      <c r="J81" s="53">
        <f t="shared" si="9"/>
        <v>79976.5</v>
      </c>
      <c r="K81" s="70">
        <f t="shared" si="8"/>
        <v>8577.0622916666671</v>
      </c>
      <c r="L81" s="29">
        <v>25774.63</v>
      </c>
      <c r="M81" s="53">
        <f t="shared" si="5"/>
        <v>59225.369999999995</v>
      </c>
      <c r="N81"/>
    </row>
    <row r="82" spans="1:14" s="49" customFormat="1" ht="28.5" customHeight="1" x14ac:dyDescent="0.25">
      <c r="A82" s="50">
        <v>72</v>
      </c>
      <c r="B82" s="48" t="s">
        <v>436</v>
      </c>
      <c r="C82" s="78" t="s">
        <v>21</v>
      </c>
      <c r="D82" s="50" t="s">
        <v>14</v>
      </c>
      <c r="E82" s="52" t="s">
        <v>175</v>
      </c>
      <c r="F82" s="51" t="s">
        <v>207</v>
      </c>
      <c r="G82" s="29">
        <v>25000</v>
      </c>
      <c r="H82" s="29">
        <f t="shared" si="6"/>
        <v>717.5</v>
      </c>
      <c r="I82" s="110">
        <f t="shared" si="7"/>
        <v>760</v>
      </c>
      <c r="J82" s="53">
        <f t="shared" si="9"/>
        <v>23522.5</v>
      </c>
      <c r="K82" s="70">
        <f t="shared" si="8"/>
        <v>0</v>
      </c>
      <c r="L82" s="29">
        <v>4002.5</v>
      </c>
      <c r="M82" s="53">
        <f t="shared" si="5"/>
        <v>20997.5</v>
      </c>
      <c r="N82"/>
    </row>
    <row r="83" spans="1:14" s="49" customFormat="1" ht="28.5" customHeight="1" x14ac:dyDescent="0.25">
      <c r="A83" s="50">
        <v>73</v>
      </c>
      <c r="B83" s="48" t="s">
        <v>437</v>
      </c>
      <c r="C83" s="78" t="s">
        <v>938</v>
      </c>
      <c r="D83" s="50" t="s">
        <v>14</v>
      </c>
      <c r="E83" s="52" t="s">
        <v>175</v>
      </c>
      <c r="F83" s="51" t="s">
        <v>186</v>
      </c>
      <c r="G83" s="29">
        <v>55000</v>
      </c>
      <c r="H83" s="29">
        <f t="shared" si="6"/>
        <v>1578.5</v>
      </c>
      <c r="I83" s="110">
        <f t="shared" si="7"/>
        <v>1672</v>
      </c>
      <c r="J83" s="53">
        <f t="shared" si="9"/>
        <v>51749.5</v>
      </c>
      <c r="K83" s="70">
        <f t="shared" si="8"/>
        <v>2559.6748749999997</v>
      </c>
      <c r="L83" s="29">
        <v>16494.509999999998</v>
      </c>
      <c r="M83" s="53">
        <f t="shared" si="5"/>
        <v>38505.490000000005</v>
      </c>
      <c r="N83"/>
    </row>
    <row r="84" spans="1:14" s="49" customFormat="1" ht="28.5" customHeight="1" x14ac:dyDescent="0.25">
      <c r="A84" s="50">
        <v>74</v>
      </c>
      <c r="B84" s="48" t="s">
        <v>438</v>
      </c>
      <c r="C84" s="78" t="s">
        <v>439</v>
      </c>
      <c r="D84" s="50" t="s">
        <v>14</v>
      </c>
      <c r="E84" s="52" t="s">
        <v>175</v>
      </c>
      <c r="F84" s="51" t="s">
        <v>178</v>
      </c>
      <c r="G84" s="29">
        <v>25000</v>
      </c>
      <c r="H84" s="29">
        <f t="shared" si="6"/>
        <v>717.5</v>
      </c>
      <c r="I84" s="110">
        <f t="shared" si="7"/>
        <v>760</v>
      </c>
      <c r="J84" s="53">
        <f t="shared" si="9"/>
        <v>23522.5</v>
      </c>
      <c r="K84" s="70">
        <f t="shared" si="8"/>
        <v>0</v>
      </c>
      <c r="L84" s="29">
        <v>1502.5</v>
      </c>
      <c r="M84" s="53">
        <f t="shared" si="5"/>
        <v>23497.5</v>
      </c>
      <c r="N84"/>
    </row>
    <row r="85" spans="1:14" s="49" customFormat="1" ht="28.5" customHeight="1" x14ac:dyDescent="0.25">
      <c r="A85" s="50">
        <v>75</v>
      </c>
      <c r="B85" s="48" t="s">
        <v>440</v>
      </c>
      <c r="C85" s="78" t="s">
        <v>441</v>
      </c>
      <c r="D85" s="50" t="s">
        <v>14</v>
      </c>
      <c r="E85" s="52" t="s">
        <v>175</v>
      </c>
      <c r="F85" s="51" t="s">
        <v>212</v>
      </c>
      <c r="G85" s="29">
        <v>50000</v>
      </c>
      <c r="H85" s="29">
        <f t="shared" si="6"/>
        <v>1435</v>
      </c>
      <c r="I85" s="110">
        <f t="shared" si="7"/>
        <v>1520</v>
      </c>
      <c r="J85" s="53">
        <f t="shared" si="9"/>
        <v>47045</v>
      </c>
      <c r="K85" s="70">
        <f t="shared" si="8"/>
        <v>1853.9998749999997</v>
      </c>
      <c r="L85" s="29">
        <v>4834</v>
      </c>
      <c r="M85" s="53">
        <f t="shared" si="5"/>
        <v>45166</v>
      </c>
      <c r="N85"/>
    </row>
    <row r="86" spans="1:14" s="49" customFormat="1" ht="28.5" customHeight="1" x14ac:dyDescent="0.25">
      <c r="A86" s="50">
        <v>76</v>
      </c>
      <c r="B86" s="48" t="s">
        <v>442</v>
      </c>
      <c r="C86" s="78" t="s">
        <v>439</v>
      </c>
      <c r="D86" s="50" t="s">
        <v>14</v>
      </c>
      <c r="E86" s="52" t="s">
        <v>175</v>
      </c>
      <c r="F86" s="51" t="s">
        <v>178</v>
      </c>
      <c r="G86" s="29">
        <v>30000</v>
      </c>
      <c r="H86" s="29">
        <f t="shared" si="6"/>
        <v>861</v>
      </c>
      <c r="I86" s="110">
        <f t="shared" si="7"/>
        <v>912</v>
      </c>
      <c r="J86" s="53">
        <f t="shared" si="9"/>
        <v>28227</v>
      </c>
      <c r="K86" s="70">
        <f t="shared" si="8"/>
        <v>0</v>
      </c>
      <c r="L86" s="29">
        <v>5044</v>
      </c>
      <c r="M86" s="53">
        <f t="shared" si="5"/>
        <v>24956</v>
      </c>
      <c r="N86"/>
    </row>
    <row r="87" spans="1:14" s="49" customFormat="1" ht="28.5" customHeight="1" x14ac:dyDescent="0.25">
      <c r="A87" s="50">
        <v>77</v>
      </c>
      <c r="B87" s="48" t="s">
        <v>443</v>
      </c>
      <c r="C87" s="78" t="s">
        <v>444</v>
      </c>
      <c r="D87" s="50" t="s">
        <v>13</v>
      </c>
      <c r="E87" s="52" t="s">
        <v>175</v>
      </c>
      <c r="F87" s="51" t="s">
        <v>184</v>
      </c>
      <c r="G87" s="29">
        <v>31500</v>
      </c>
      <c r="H87" s="29">
        <f t="shared" si="6"/>
        <v>904.05</v>
      </c>
      <c r="I87" s="110">
        <f t="shared" si="7"/>
        <v>957.6</v>
      </c>
      <c r="J87" s="53">
        <f t="shared" si="9"/>
        <v>29638.350000000002</v>
      </c>
      <c r="K87" s="70">
        <f t="shared" si="8"/>
        <v>0</v>
      </c>
      <c r="L87" s="29">
        <v>1886.65</v>
      </c>
      <c r="M87" s="53">
        <f t="shared" si="5"/>
        <v>29613.35</v>
      </c>
      <c r="N87"/>
    </row>
    <row r="88" spans="1:14" s="49" customFormat="1" ht="28.5" customHeight="1" x14ac:dyDescent="0.25">
      <c r="A88" s="50">
        <v>78</v>
      </c>
      <c r="B88" s="48" t="s">
        <v>445</v>
      </c>
      <c r="C88" s="78" t="s">
        <v>446</v>
      </c>
      <c r="D88" s="50" t="s">
        <v>13</v>
      </c>
      <c r="E88" s="52" t="s">
        <v>175</v>
      </c>
      <c r="F88" s="51" t="s">
        <v>184</v>
      </c>
      <c r="G88" s="29">
        <v>25000</v>
      </c>
      <c r="H88" s="29">
        <f t="shared" si="6"/>
        <v>717.5</v>
      </c>
      <c r="I88" s="110">
        <f t="shared" si="7"/>
        <v>760</v>
      </c>
      <c r="J88" s="53">
        <f t="shared" si="9"/>
        <v>23522.5</v>
      </c>
      <c r="K88" s="70">
        <f t="shared" si="8"/>
        <v>0</v>
      </c>
      <c r="L88" s="29">
        <v>1502.5</v>
      </c>
      <c r="M88" s="53">
        <f t="shared" si="5"/>
        <v>23497.5</v>
      </c>
      <c r="N88"/>
    </row>
    <row r="89" spans="1:14" s="49" customFormat="1" ht="28.5" customHeight="1" x14ac:dyDescent="0.25">
      <c r="A89" s="50">
        <v>79</v>
      </c>
      <c r="B89" s="48" t="s">
        <v>448</v>
      </c>
      <c r="C89" s="78" t="s">
        <v>449</v>
      </c>
      <c r="D89" s="50" t="s">
        <v>14</v>
      </c>
      <c r="E89" s="52" t="s">
        <v>175</v>
      </c>
      <c r="F89" s="51" t="s">
        <v>185</v>
      </c>
      <c r="G89" s="29">
        <v>30000</v>
      </c>
      <c r="H89" s="29">
        <f t="shared" si="6"/>
        <v>861</v>
      </c>
      <c r="I89" s="110">
        <f t="shared" si="7"/>
        <v>912</v>
      </c>
      <c r="J89" s="53">
        <f t="shared" si="9"/>
        <v>28227</v>
      </c>
      <c r="K89" s="70">
        <f t="shared" si="8"/>
        <v>0</v>
      </c>
      <c r="L89" s="29">
        <v>19098.95</v>
      </c>
      <c r="M89" s="53">
        <f t="shared" si="5"/>
        <v>10901.05</v>
      </c>
      <c r="N89"/>
    </row>
    <row r="90" spans="1:14" s="49" customFormat="1" ht="28.5" customHeight="1" x14ac:dyDescent="0.25">
      <c r="A90" s="50">
        <v>80</v>
      </c>
      <c r="B90" s="48" t="s">
        <v>450</v>
      </c>
      <c r="C90" s="78" t="s">
        <v>451</v>
      </c>
      <c r="D90" s="50" t="s">
        <v>14</v>
      </c>
      <c r="E90" s="52" t="s">
        <v>175</v>
      </c>
      <c r="F90" s="51" t="s">
        <v>179</v>
      </c>
      <c r="G90" s="29">
        <v>16500</v>
      </c>
      <c r="H90" s="29">
        <f t="shared" si="6"/>
        <v>473.55</v>
      </c>
      <c r="I90" s="110">
        <f t="shared" si="7"/>
        <v>501.6</v>
      </c>
      <c r="J90" s="53">
        <f t="shared" si="9"/>
        <v>15524.85</v>
      </c>
      <c r="K90" s="70">
        <f t="shared" si="8"/>
        <v>0</v>
      </c>
      <c r="L90" s="29">
        <v>6927.82</v>
      </c>
      <c r="M90" s="53">
        <f t="shared" si="5"/>
        <v>9572.18</v>
      </c>
      <c r="N90"/>
    </row>
    <row r="91" spans="1:14" s="49" customFormat="1" ht="28.5" customHeight="1" x14ac:dyDescent="0.25">
      <c r="A91" s="50">
        <v>81</v>
      </c>
      <c r="B91" s="48" t="s">
        <v>452</v>
      </c>
      <c r="C91" s="78" t="s">
        <v>453</v>
      </c>
      <c r="D91" s="50" t="s">
        <v>13</v>
      </c>
      <c r="E91" s="52" t="s">
        <v>175</v>
      </c>
      <c r="F91" s="51" t="s">
        <v>186</v>
      </c>
      <c r="G91" s="29">
        <v>75000</v>
      </c>
      <c r="H91" s="29">
        <f t="shared" si="6"/>
        <v>2152.5</v>
      </c>
      <c r="I91" s="110">
        <f t="shared" si="7"/>
        <v>2280</v>
      </c>
      <c r="J91" s="53">
        <f t="shared" si="9"/>
        <v>70567.5</v>
      </c>
      <c r="K91" s="70">
        <f t="shared" si="8"/>
        <v>6309.3498333333337</v>
      </c>
      <c r="L91" s="29">
        <v>10766.85</v>
      </c>
      <c r="M91" s="53">
        <f t="shared" si="5"/>
        <v>64233.15</v>
      </c>
      <c r="N91"/>
    </row>
    <row r="92" spans="1:14" s="49" customFormat="1" ht="28.5" customHeight="1" x14ac:dyDescent="0.25">
      <c r="A92" s="50">
        <v>82</v>
      </c>
      <c r="B92" s="48" t="s">
        <v>454</v>
      </c>
      <c r="C92" s="78" t="s">
        <v>455</v>
      </c>
      <c r="D92" s="50" t="s">
        <v>14</v>
      </c>
      <c r="E92" s="52" t="s">
        <v>175</v>
      </c>
      <c r="F92" s="51" t="s">
        <v>193</v>
      </c>
      <c r="G92" s="29">
        <v>26250</v>
      </c>
      <c r="H92" s="29">
        <f t="shared" si="6"/>
        <v>753.375</v>
      </c>
      <c r="I92" s="110">
        <f t="shared" si="7"/>
        <v>798</v>
      </c>
      <c r="J92" s="53">
        <f t="shared" si="9"/>
        <v>24698.625</v>
      </c>
      <c r="K92" s="70">
        <f t="shared" si="8"/>
        <v>0</v>
      </c>
      <c r="L92" s="29">
        <v>1576.38</v>
      </c>
      <c r="M92" s="53">
        <f t="shared" si="5"/>
        <v>24673.62</v>
      </c>
      <c r="N92"/>
    </row>
    <row r="93" spans="1:14" s="49" customFormat="1" ht="28.5" customHeight="1" x14ac:dyDescent="0.25">
      <c r="A93" s="50">
        <v>83</v>
      </c>
      <c r="B93" s="48" t="s">
        <v>456</v>
      </c>
      <c r="C93" s="78" t="s">
        <v>457</v>
      </c>
      <c r="D93" s="50" t="s">
        <v>13</v>
      </c>
      <c r="E93" s="52" t="s">
        <v>175</v>
      </c>
      <c r="F93" s="51" t="s">
        <v>200</v>
      </c>
      <c r="G93" s="29">
        <v>70000</v>
      </c>
      <c r="H93" s="29">
        <f t="shared" si="6"/>
        <v>2009</v>
      </c>
      <c r="I93" s="110">
        <f t="shared" si="7"/>
        <v>2128</v>
      </c>
      <c r="J93" s="53">
        <f t="shared" si="9"/>
        <v>65863</v>
      </c>
      <c r="K93" s="70">
        <f t="shared" si="8"/>
        <v>5368.4498333333331</v>
      </c>
      <c r="L93" s="29">
        <v>19338.28</v>
      </c>
      <c r="M93" s="53">
        <f t="shared" si="5"/>
        <v>50661.72</v>
      </c>
      <c r="N93"/>
    </row>
    <row r="94" spans="1:14" s="49" customFormat="1" ht="28.5" customHeight="1" x14ac:dyDescent="0.25">
      <c r="A94" s="50">
        <v>84</v>
      </c>
      <c r="B94" s="48" t="s">
        <v>458</v>
      </c>
      <c r="C94" s="78" t="s">
        <v>459</v>
      </c>
      <c r="D94" s="50" t="s">
        <v>14</v>
      </c>
      <c r="E94" s="52" t="s">
        <v>175</v>
      </c>
      <c r="F94" s="51" t="s">
        <v>177</v>
      </c>
      <c r="G94" s="29">
        <v>200000</v>
      </c>
      <c r="H94" s="29">
        <f t="shared" si="6"/>
        <v>5740</v>
      </c>
      <c r="I94" s="110">
        <f t="shared" si="7"/>
        <v>6080</v>
      </c>
      <c r="J94" s="53">
        <f t="shared" si="9"/>
        <v>188180</v>
      </c>
      <c r="K94" s="70">
        <f t="shared" si="8"/>
        <v>35627.937291666669</v>
      </c>
      <c r="L94" s="29">
        <v>112943.67</v>
      </c>
      <c r="M94" s="53">
        <f t="shared" si="5"/>
        <v>87056.33</v>
      </c>
      <c r="N94"/>
    </row>
    <row r="95" spans="1:14" s="49" customFormat="1" ht="28.5" customHeight="1" x14ac:dyDescent="0.25">
      <c r="A95" s="50">
        <v>85</v>
      </c>
      <c r="B95" s="48" t="s">
        <v>460</v>
      </c>
      <c r="C95" s="78" t="s">
        <v>461</v>
      </c>
      <c r="D95" s="50" t="s">
        <v>14</v>
      </c>
      <c r="E95" s="52" t="s">
        <v>175</v>
      </c>
      <c r="F95" s="51" t="s">
        <v>195</v>
      </c>
      <c r="G95" s="29">
        <v>31500</v>
      </c>
      <c r="H95" s="29">
        <f t="shared" si="6"/>
        <v>904.05</v>
      </c>
      <c r="I95" s="110">
        <f t="shared" si="7"/>
        <v>957.6</v>
      </c>
      <c r="J95" s="53">
        <f t="shared" si="9"/>
        <v>29638.350000000002</v>
      </c>
      <c r="K95" s="70">
        <f t="shared" si="8"/>
        <v>0</v>
      </c>
      <c r="L95" s="29">
        <v>14262.35</v>
      </c>
      <c r="M95" s="53">
        <f t="shared" si="5"/>
        <v>17237.650000000001</v>
      </c>
      <c r="N95"/>
    </row>
    <row r="96" spans="1:14" s="49" customFormat="1" ht="28.5" customHeight="1" x14ac:dyDescent="0.25">
      <c r="A96" s="50">
        <v>86</v>
      </c>
      <c r="B96" s="48" t="s">
        <v>462</v>
      </c>
      <c r="C96" s="78" t="s">
        <v>431</v>
      </c>
      <c r="D96" s="50" t="s">
        <v>13</v>
      </c>
      <c r="E96" s="52" t="s">
        <v>175</v>
      </c>
      <c r="F96" s="51" t="s">
        <v>196</v>
      </c>
      <c r="G96" s="29">
        <v>40000</v>
      </c>
      <c r="H96" s="29">
        <f t="shared" si="6"/>
        <v>1148</v>
      </c>
      <c r="I96" s="110">
        <f t="shared" si="7"/>
        <v>1216</v>
      </c>
      <c r="J96" s="53">
        <f t="shared" si="9"/>
        <v>37636</v>
      </c>
      <c r="K96" s="70">
        <f t="shared" si="8"/>
        <v>442.64987499999984</v>
      </c>
      <c r="L96" s="29">
        <v>15310.33</v>
      </c>
      <c r="M96" s="53">
        <f t="shared" si="5"/>
        <v>24689.67</v>
      </c>
      <c r="N96"/>
    </row>
    <row r="97" spans="1:14" s="49" customFormat="1" ht="28.5" customHeight="1" x14ac:dyDescent="0.25">
      <c r="A97" s="50">
        <v>87</v>
      </c>
      <c r="B97" s="48" t="s">
        <v>463</v>
      </c>
      <c r="C97" s="78" t="s">
        <v>464</v>
      </c>
      <c r="D97" s="50" t="s">
        <v>14</v>
      </c>
      <c r="E97" s="52" t="s">
        <v>175</v>
      </c>
      <c r="F97" s="51" t="s">
        <v>207</v>
      </c>
      <c r="G97" s="29">
        <v>30000</v>
      </c>
      <c r="H97" s="29">
        <f t="shared" si="6"/>
        <v>861</v>
      </c>
      <c r="I97" s="110">
        <f t="shared" si="7"/>
        <v>912</v>
      </c>
      <c r="J97" s="53">
        <f t="shared" si="9"/>
        <v>28227</v>
      </c>
      <c r="K97" s="70">
        <f t="shared" si="8"/>
        <v>0</v>
      </c>
      <c r="L97" s="29">
        <v>1798</v>
      </c>
      <c r="M97" s="53">
        <f t="shared" si="5"/>
        <v>28202</v>
      </c>
      <c r="N97"/>
    </row>
    <row r="98" spans="1:14" s="49" customFormat="1" ht="28.5" customHeight="1" x14ac:dyDescent="0.25">
      <c r="A98" s="50">
        <v>88</v>
      </c>
      <c r="B98" s="48" t="s">
        <v>465</v>
      </c>
      <c r="C98" s="78" t="s">
        <v>27</v>
      </c>
      <c r="D98" s="50" t="s">
        <v>13</v>
      </c>
      <c r="E98" s="52" t="s">
        <v>175</v>
      </c>
      <c r="F98" s="51" t="s">
        <v>206</v>
      </c>
      <c r="G98" s="29">
        <v>50000</v>
      </c>
      <c r="H98" s="29">
        <f t="shared" si="6"/>
        <v>1435</v>
      </c>
      <c r="I98" s="110">
        <f t="shared" si="7"/>
        <v>1520</v>
      </c>
      <c r="J98" s="53">
        <f t="shared" si="9"/>
        <v>47045</v>
      </c>
      <c r="K98" s="70">
        <f t="shared" si="8"/>
        <v>1853.9998749999997</v>
      </c>
      <c r="L98" s="29">
        <v>6880</v>
      </c>
      <c r="M98" s="53">
        <f t="shared" si="5"/>
        <v>43120</v>
      </c>
      <c r="N98"/>
    </row>
    <row r="99" spans="1:14" s="49" customFormat="1" ht="28.5" customHeight="1" x14ac:dyDescent="0.25">
      <c r="A99" s="50">
        <v>89</v>
      </c>
      <c r="B99" s="48" t="s">
        <v>466</v>
      </c>
      <c r="C99" s="78" t="s">
        <v>467</v>
      </c>
      <c r="D99" s="50" t="s">
        <v>13</v>
      </c>
      <c r="E99" s="52" t="s">
        <v>175</v>
      </c>
      <c r="F99" s="51" t="s">
        <v>209</v>
      </c>
      <c r="G99" s="29">
        <v>26250</v>
      </c>
      <c r="H99" s="29">
        <f t="shared" si="6"/>
        <v>753.375</v>
      </c>
      <c r="I99" s="110">
        <f t="shared" si="7"/>
        <v>798</v>
      </c>
      <c r="J99" s="53">
        <f t="shared" si="9"/>
        <v>24698.625</v>
      </c>
      <c r="K99" s="70">
        <f t="shared" si="8"/>
        <v>0</v>
      </c>
      <c r="L99" s="29">
        <v>11189.91</v>
      </c>
      <c r="M99" s="53">
        <f t="shared" si="5"/>
        <v>15060.09</v>
      </c>
      <c r="N99"/>
    </row>
    <row r="100" spans="1:14" s="49" customFormat="1" ht="28.5" customHeight="1" x14ac:dyDescent="0.25">
      <c r="A100" s="50">
        <v>90</v>
      </c>
      <c r="B100" s="48" t="s">
        <v>468</v>
      </c>
      <c r="C100" s="78" t="s">
        <v>451</v>
      </c>
      <c r="D100" s="50" t="s">
        <v>13</v>
      </c>
      <c r="E100" s="52" t="s">
        <v>175</v>
      </c>
      <c r="F100" s="51" t="s">
        <v>185</v>
      </c>
      <c r="G100" s="29">
        <v>25000</v>
      </c>
      <c r="H100" s="29">
        <f t="shared" si="6"/>
        <v>717.5</v>
      </c>
      <c r="I100" s="110">
        <f t="shared" si="7"/>
        <v>760</v>
      </c>
      <c r="J100" s="53">
        <f t="shared" si="9"/>
        <v>23522.5</v>
      </c>
      <c r="K100" s="70">
        <f t="shared" si="8"/>
        <v>0</v>
      </c>
      <c r="L100" s="29">
        <v>1502.5</v>
      </c>
      <c r="M100" s="53">
        <f t="shared" si="5"/>
        <v>23497.5</v>
      </c>
      <c r="N100"/>
    </row>
    <row r="101" spans="1:14" s="49" customFormat="1" ht="28.5" customHeight="1" x14ac:dyDescent="0.25">
      <c r="A101" s="50">
        <v>91</v>
      </c>
      <c r="B101" s="48" t="s">
        <v>469</v>
      </c>
      <c r="C101" s="78" t="s">
        <v>470</v>
      </c>
      <c r="D101" s="50" t="s">
        <v>13</v>
      </c>
      <c r="E101" s="52" t="s">
        <v>175</v>
      </c>
      <c r="F101" s="51" t="s">
        <v>180</v>
      </c>
      <c r="G101" s="29">
        <v>50000</v>
      </c>
      <c r="H101" s="29">
        <f t="shared" si="6"/>
        <v>1435</v>
      </c>
      <c r="I101" s="110">
        <f t="shared" si="7"/>
        <v>1520</v>
      </c>
      <c r="J101" s="53">
        <f t="shared" si="9"/>
        <v>47045</v>
      </c>
      <c r="K101" s="70">
        <f t="shared" si="8"/>
        <v>1853.9998749999997</v>
      </c>
      <c r="L101" s="29">
        <v>6334</v>
      </c>
      <c r="M101" s="53">
        <f t="shared" si="5"/>
        <v>43666</v>
      </c>
      <c r="N101"/>
    </row>
    <row r="102" spans="1:14" s="49" customFormat="1" ht="28.5" customHeight="1" x14ac:dyDescent="0.25">
      <c r="A102" s="50">
        <v>92</v>
      </c>
      <c r="B102" s="48" t="s">
        <v>471</v>
      </c>
      <c r="C102" s="78" t="s">
        <v>21</v>
      </c>
      <c r="D102" s="50" t="s">
        <v>14</v>
      </c>
      <c r="E102" s="52" t="s">
        <v>175</v>
      </c>
      <c r="F102" s="51" t="s">
        <v>213</v>
      </c>
      <c r="G102" s="29">
        <v>26250</v>
      </c>
      <c r="H102" s="29">
        <f t="shared" si="6"/>
        <v>753.375</v>
      </c>
      <c r="I102" s="110">
        <f t="shared" si="7"/>
        <v>798</v>
      </c>
      <c r="J102" s="53">
        <f t="shared" si="9"/>
        <v>24698.625</v>
      </c>
      <c r="K102" s="70">
        <f t="shared" si="8"/>
        <v>0</v>
      </c>
      <c r="L102" s="29">
        <v>1576.38</v>
      </c>
      <c r="M102" s="53">
        <f t="shared" si="5"/>
        <v>24673.62</v>
      </c>
      <c r="N102"/>
    </row>
    <row r="103" spans="1:14" s="49" customFormat="1" ht="28.5" customHeight="1" x14ac:dyDescent="0.25">
      <c r="A103" s="50">
        <v>93</v>
      </c>
      <c r="B103" s="48" t="s">
        <v>472</v>
      </c>
      <c r="C103" s="78" t="s">
        <v>21</v>
      </c>
      <c r="D103" s="50" t="s">
        <v>14</v>
      </c>
      <c r="E103" s="52" t="s">
        <v>175</v>
      </c>
      <c r="F103" s="51" t="s">
        <v>918</v>
      </c>
      <c r="G103" s="29">
        <v>35000</v>
      </c>
      <c r="H103" s="29">
        <f t="shared" si="6"/>
        <v>1004.5</v>
      </c>
      <c r="I103" s="110">
        <f t="shared" si="7"/>
        <v>1064</v>
      </c>
      <c r="J103" s="53">
        <f t="shared" si="9"/>
        <v>32931.5</v>
      </c>
      <c r="K103" s="70">
        <f t="shared" si="8"/>
        <v>0</v>
      </c>
      <c r="L103" s="29">
        <v>19370.689999999999</v>
      </c>
      <c r="M103" s="53">
        <f t="shared" si="5"/>
        <v>15629.310000000001</v>
      </c>
      <c r="N103"/>
    </row>
    <row r="104" spans="1:14" s="49" customFormat="1" ht="28.5" customHeight="1" x14ac:dyDescent="0.25">
      <c r="A104" s="50">
        <v>94</v>
      </c>
      <c r="B104" s="48" t="s">
        <v>473</v>
      </c>
      <c r="C104" s="78" t="s">
        <v>17</v>
      </c>
      <c r="D104" s="50" t="s">
        <v>14</v>
      </c>
      <c r="E104" s="52" t="s">
        <v>175</v>
      </c>
      <c r="F104" s="51" t="s">
        <v>197</v>
      </c>
      <c r="G104" s="29">
        <v>26250</v>
      </c>
      <c r="H104" s="29">
        <f t="shared" si="6"/>
        <v>753.375</v>
      </c>
      <c r="I104" s="110">
        <f t="shared" si="7"/>
        <v>798</v>
      </c>
      <c r="J104" s="53">
        <f t="shared" si="9"/>
        <v>24698.625</v>
      </c>
      <c r="K104" s="70">
        <f t="shared" si="8"/>
        <v>0</v>
      </c>
      <c r="L104" s="29">
        <v>13194.38</v>
      </c>
      <c r="M104" s="53">
        <f t="shared" si="5"/>
        <v>13055.62</v>
      </c>
      <c r="N104"/>
    </row>
    <row r="105" spans="1:14" s="49" customFormat="1" ht="28.5" customHeight="1" x14ac:dyDescent="0.25">
      <c r="A105" s="50">
        <v>95</v>
      </c>
      <c r="B105" s="48" t="s">
        <v>474</v>
      </c>
      <c r="C105" s="78" t="s">
        <v>475</v>
      </c>
      <c r="D105" s="50" t="s">
        <v>14</v>
      </c>
      <c r="E105" s="52" t="s">
        <v>175</v>
      </c>
      <c r="F105" s="51" t="s">
        <v>214</v>
      </c>
      <c r="G105" s="29">
        <v>70000</v>
      </c>
      <c r="H105" s="29">
        <f t="shared" si="6"/>
        <v>2009</v>
      </c>
      <c r="I105" s="110">
        <f t="shared" si="7"/>
        <v>2128</v>
      </c>
      <c r="J105" s="53">
        <f t="shared" si="9"/>
        <v>65863</v>
      </c>
      <c r="K105" s="70">
        <f t="shared" si="8"/>
        <v>5368.4498333333331</v>
      </c>
      <c r="L105" s="29">
        <v>42615.78</v>
      </c>
      <c r="M105" s="53">
        <f t="shared" si="5"/>
        <v>27384.22</v>
      </c>
      <c r="N105"/>
    </row>
    <row r="106" spans="1:14" s="49" customFormat="1" ht="28.5" customHeight="1" x14ac:dyDescent="0.25">
      <c r="A106" s="50">
        <v>96</v>
      </c>
      <c r="B106" s="48" t="s">
        <v>476</v>
      </c>
      <c r="C106" s="78" t="s">
        <v>477</v>
      </c>
      <c r="D106" s="50" t="s">
        <v>14</v>
      </c>
      <c r="E106" s="52" t="s">
        <v>175</v>
      </c>
      <c r="F106" s="51" t="s">
        <v>180</v>
      </c>
      <c r="G106" s="29">
        <v>60000</v>
      </c>
      <c r="H106" s="29">
        <f t="shared" si="6"/>
        <v>1722</v>
      </c>
      <c r="I106" s="110">
        <f t="shared" si="7"/>
        <v>1824</v>
      </c>
      <c r="J106" s="53">
        <f t="shared" si="9"/>
        <v>56454</v>
      </c>
      <c r="K106" s="70">
        <f t="shared" si="8"/>
        <v>3486.6498333333329</v>
      </c>
      <c r="L106" s="29">
        <v>8857.65</v>
      </c>
      <c r="M106" s="53">
        <f t="shared" si="5"/>
        <v>51142.35</v>
      </c>
      <c r="N106"/>
    </row>
    <row r="107" spans="1:14" s="49" customFormat="1" ht="28.5" customHeight="1" x14ac:dyDescent="0.25">
      <c r="A107" s="50">
        <v>97</v>
      </c>
      <c r="B107" s="48" t="s">
        <v>478</v>
      </c>
      <c r="C107" s="78" t="s">
        <v>435</v>
      </c>
      <c r="D107" s="50" t="s">
        <v>14</v>
      </c>
      <c r="E107" s="52" t="s">
        <v>175</v>
      </c>
      <c r="F107" s="51" t="s">
        <v>180</v>
      </c>
      <c r="G107" s="29">
        <v>85000</v>
      </c>
      <c r="H107" s="29">
        <f t="shared" si="6"/>
        <v>2439.5</v>
      </c>
      <c r="I107" s="110">
        <f t="shared" si="7"/>
        <v>2584</v>
      </c>
      <c r="J107" s="53">
        <f t="shared" si="9"/>
        <v>79976.5</v>
      </c>
      <c r="K107" s="70">
        <f t="shared" si="8"/>
        <v>8577.0622916666671</v>
      </c>
      <c r="L107" s="29">
        <v>13625.56</v>
      </c>
      <c r="M107" s="53">
        <f t="shared" si="5"/>
        <v>71374.44</v>
      </c>
      <c r="N107"/>
    </row>
    <row r="108" spans="1:14" s="49" customFormat="1" ht="28.5" customHeight="1" x14ac:dyDescent="0.25">
      <c r="A108" s="50">
        <v>98</v>
      </c>
      <c r="B108" s="48" t="s">
        <v>479</v>
      </c>
      <c r="C108" s="78" t="s">
        <v>480</v>
      </c>
      <c r="D108" s="50" t="s">
        <v>13</v>
      </c>
      <c r="E108" s="52" t="s">
        <v>175</v>
      </c>
      <c r="F108" s="51" t="s">
        <v>213</v>
      </c>
      <c r="G108" s="29">
        <v>75000</v>
      </c>
      <c r="H108" s="29">
        <f t="shared" si="6"/>
        <v>2152.5</v>
      </c>
      <c r="I108" s="110">
        <f t="shared" si="7"/>
        <v>2280</v>
      </c>
      <c r="J108" s="53">
        <f t="shared" si="9"/>
        <v>70567.5</v>
      </c>
      <c r="K108" s="70">
        <f t="shared" si="8"/>
        <v>6309.3498333333337</v>
      </c>
      <c r="L108" s="29">
        <v>10766.85</v>
      </c>
      <c r="M108" s="53">
        <f t="shared" si="5"/>
        <v>64233.15</v>
      </c>
      <c r="N108"/>
    </row>
    <row r="109" spans="1:14" s="49" customFormat="1" ht="28.5" customHeight="1" x14ac:dyDescent="0.25">
      <c r="A109" s="50">
        <v>99</v>
      </c>
      <c r="B109" s="48" t="s">
        <v>481</v>
      </c>
      <c r="C109" s="78" t="s">
        <v>439</v>
      </c>
      <c r="D109" s="50" t="s">
        <v>14</v>
      </c>
      <c r="E109" s="52" t="s">
        <v>175</v>
      </c>
      <c r="F109" s="51" t="s">
        <v>214</v>
      </c>
      <c r="G109" s="29">
        <v>70000</v>
      </c>
      <c r="H109" s="29">
        <f t="shared" si="6"/>
        <v>2009</v>
      </c>
      <c r="I109" s="110">
        <f t="shared" si="7"/>
        <v>2128</v>
      </c>
      <c r="J109" s="53">
        <f t="shared" si="9"/>
        <v>65863</v>
      </c>
      <c r="K109" s="70">
        <f t="shared" si="8"/>
        <v>5368.4498333333331</v>
      </c>
      <c r="L109" s="29">
        <v>29317.65</v>
      </c>
      <c r="M109" s="53">
        <f t="shared" si="5"/>
        <v>40682.35</v>
      </c>
      <c r="N109"/>
    </row>
    <row r="110" spans="1:14" s="49" customFormat="1" ht="28.5" customHeight="1" x14ac:dyDescent="0.25">
      <c r="A110" s="50">
        <v>100</v>
      </c>
      <c r="B110" s="48" t="s">
        <v>482</v>
      </c>
      <c r="C110" s="78" t="s">
        <v>360</v>
      </c>
      <c r="D110" s="50" t="s">
        <v>13</v>
      </c>
      <c r="E110" s="52" t="s">
        <v>175</v>
      </c>
      <c r="F110" s="51" t="s">
        <v>185</v>
      </c>
      <c r="G110" s="29">
        <v>40000</v>
      </c>
      <c r="H110" s="29">
        <f t="shared" si="6"/>
        <v>1148</v>
      </c>
      <c r="I110" s="110">
        <f t="shared" si="7"/>
        <v>1216</v>
      </c>
      <c r="J110" s="53">
        <f t="shared" si="9"/>
        <v>37636</v>
      </c>
      <c r="K110" s="70">
        <f t="shared" si="8"/>
        <v>442.64987499999984</v>
      </c>
      <c r="L110" s="29">
        <v>2831.65</v>
      </c>
      <c r="M110" s="53">
        <f t="shared" si="5"/>
        <v>37168.35</v>
      </c>
      <c r="N110"/>
    </row>
    <row r="111" spans="1:14" s="49" customFormat="1" ht="28.5" customHeight="1" x14ac:dyDescent="0.25">
      <c r="A111" s="50">
        <v>101</v>
      </c>
      <c r="B111" s="48" t="s">
        <v>484</v>
      </c>
      <c r="C111" s="78" t="s">
        <v>485</v>
      </c>
      <c r="D111" s="50" t="s">
        <v>13</v>
      </c>
      <c r="E111" s="52" t="s">
        <v>175</v>
      </c>
      <c r="F111" s="51" t="s">
        <v>918</v>
      </c>
      <c r="G111" s="29">
        <v>75000</v>
      </c>
      <c r="H111" s="29">
        <f t="shared" si="6"/>
        <v>2152.5</v>
      </c>
      <c r="I111" s="110">
        <f t="shared" si="7"/>
        <v>2280</v>
      </c>
      <c r="J111" s="53">
        <f t="shared" si="9"/>
        <v>70567.5</v>
      </c>
      <c r="K111" s="70">
        <f t="shared" si="8"/>
        <v>6309.3498333333337</v>
      </c>
      <c r="L111" s="29">
        <v>11966.85</v>
      </c>
      <c r="M111" s="53">
        <f t="shared" si="5"/>
        <v>63033.15</v>
      </c>
      <c r="N111"/>
    </row>
    <row r="112" spans="1:14" s="49" customFormat="1" ht="28.5" customHeight="1" x14ac:dyDescent="0.25">
      <c r="A112" s="50">
        <v>102</v>
      </c>
      <c r="B112" s="48" t="s">
        <v>486</v>
      </c>
      <c r="C112" s="78" t="s">
        <v>487</v>
      </c>
      <c r="D112" s="50" t="s">
        <v>13</v>
      </c>
      <c r="E112" s="52" t="s">
        <v>175</v>
      </c>
      <c r="F112" s="51" t="s">
        <v>204</v>
      </c>
      <c r="G112" s="29">
        <v>35000</v>
      </c>
      <c r="H112" s="29">
        <f t="shared" si="6"/>
        <v>1004.5</v>
      </c>
      <c r="I112" s="110">
        <f t="shared" si="7"/>
        <v>1064</v>
      </c>
      <c r="J112" s="53">
        <f t="shared" si="9"/>
        <v>32931.5</v>
      </c>
      <c r="K112" s="70">
        <f t="shared" si="8"/>
        <v>0</v>
      </c>
      <c r="L112" s="29">
        <v>3680.88</v>
      </c>
      <c r="M112" s="53">
        <f t="shared" si="5"/>
        <v>31319.119999999999</v>
      </c>
      <c r="N112"/>
    </row>
    <row r="113" spans="1:14" s="49" customFormat="1" ht="28.5" customHeight="1" x14ac:dyDescent="0.25">
      <c r="A113" s="50">
        <v>103</v>
      </c>
      <c r="B113" s="48" t="s">
        <v>488</v>
      </c>
      <c r="C113" s="78" t="s">
        <v>489</v>
      </c>
      <c r="D113" s="50" t="s">
        <v>13</v>
      </c>
      <c r="E113" s="52" t="s">
        <v>175</v>
      </c>
      <c r="F113" s="51" t="s">
        <v>206</v>
      </c>
      <c r="G113" s="29">
        <v>40000</v>
      </c>
      <c r="H113" s="29">
        <f t="shared" si="6"/>
        <v>1148</v>
      </c>
      <c r="I113" s="110">
        <f t="shared" si="7"/>
        <v>1216</v>
      </c>
      <c r="J113" s="53">
        <f t="shared" si="9"/>
        <v>37636</v>
      </c>
      <c r="K113" s="70">
        <f t="shared" si="8"/>
        <v>442.64987499999984</v>
      </c>
      <c r="L113" s="29">
        <v>8162.01</v>
      </c>
      <c r="M113" s="53">
        <f t="shared" si="5"/>
        <v>31837.989999999998</v>
      </c>
      <c r="N113"/>
    </row>
    <row r="114" spans="1:14" s="49" customFormat="1" ht="28.5" customHeight="1" x14ac:dyDescent="0.25">
      <c r="A114" s="50">
        <v>104</v>
      </c>
      <c r="B114" s="48" t="s">
        <v>490</v>
      </c>
      <c r="C114" s="78" t="s">
        <v>16</v>
      </c>
      <c r="D114" s="50" t="s">
        <v>14</v>
      </c>
      <c r="E114" s="52" t="s">
        <v>175</v>
      </c>
      <c r="F114" s="51" t="s">
        <v>185</v>
      </c>
      <c r="G114" s="29">
        <v>16500</v>
      </c>
      <c r="H114" s="29">
        <f t="shared" si="6"/>
        <v>473.55</v>
      </c>
      <c r="I114" s="110">
        <f t="shared" si="7"/>
        <v>501.6</v>
      </c>
      <c r="J114" s="53">
        <f t="shared" si="9"/>
        <v>15524.85</v>
      </c>
      <c r="K114" s="70">
        <f t="shared" si="8"/>
        <v>0</v>
      </c>
      <c r="L114" s="29">
        <v>3036.15</v>
      </c>
      <c r="M114" s="53">
        <f t="shared" si="5"/>
        <v>13463.85</v>
      </c>
      <c r="N114"/>
    </row>
    <row r="115" spans="1:14" s="49" customFormat="1" ht="28.5" customHeight="1" x14ac:dyDescent="0.25">
      <c r="A115" s="50">
        <v>105</v>
      </c>
      <c r="B115" s="48" t="s">
        <v>491</v>
      </c>
      <c r="C115" s="78" t="s">
        <v>360</v>
      </c>
      <c r="D115" s="50" t="s">
        <v>14</v>
      </c>
      <c r="E115" s="52" t="s">
        <v>175</v>
      </c>
      <c r="F115" s="51" t="s">
        <v>185</v>
      </c>
      <c r="G115" s="29">
        <v>30000</v>
      </c>
      <c r="H115" s="29">
        <f t="shared" si="6"/>
        <v>861</v>
      </c>
      <c r="I115" s="110">
        <f t="shared" si="7"/>
        <v>912</v>
      </c>
      <c r="J115" s="53">
        <f t="shared" si="9"/>
        <v>28227</v>
      </c>
      <c r="K115" s="70">
        <f t="shared" si="8"/>
        <v>0</v>
      </c>
      <c r="L115" s="29">
        <v>15607.69</v>
      </c>
      <c r="M115" s="53">
        <f t="shared" si="5"/>
        <v>14392.31</v>
      </c>
      <c r="N115"/>
    </row>
    <row r="116" spans="1:14" s="49" customFormat="1" ht="28.5" customHeight="1" x14ac:dyDescent="0.25">
      <c r="A116" s="50">
        <v>106</v>
      </c>
      <c r="B116" s="48" t="s">
        <v>492</v>
      </c>
      <c r="C116" s="78" t="s">
        <v>493</v>
      </c>
      <c r="D116" s="50" t="s">
        <v>14</v>
      </c>
      <c r="E116" s="52" t="s">
        <v>175</v>
      </c>
      <c r="F116" s="51" t="s">
        <v>214</v>
      </c>
      <c r="G116" s="29">
        <v>110000</v>
      </c>
      <c r="H116" s="29">
        <f t="shared" si="6"/>
        <v>3157</v>
      </c>
      <c r="I116" s="110">
        <f t="shared" si="7"/>
        <v>3344</v>
      </c>
      <c r="J116" s="53">
        <f t="shared" si="9"/>
        <v>103499</v>
      </c>
      <c r="K116" s="70">
        <f t="shared" si="8"/>
        <v>14457.687291666667</v>
      </c>
      <c r="L116" s="29">
        <v>69338.240000000005</v>
      </c>
      <c r="M116" s="53">
        <f t="shared" si="5"/>
        <v>40661.759999999995</v>
      </c>
      <c r="N116"/>
    </row>
    <row r="117" spans="1:14" s="49" customFormat="1" ht="28.5" customHeight="1" x14ac:dyDescent="0.25">
      <c r="A117" s="50">
        <v>107</v>
      </c>
      <c r="B117" s="48" t="s">
        <v>494</v>
      </c>
      <c r="C117" s="78" t="s">
        <v>495</v>
      </c>
      <c r="D117" s="50" t="s">
        <v>13</v>
      </c>
      <c r="E117" s="52" t="s">
        <v>175</v>
      </c>
      <c r="F117" s="51" t="s">
        <v>202</v>
      </c>
      <c r="G117" s="29">
        <v>70000</v>
      </c>
      <c r="H117" s="29">
        <f t="shared" si="6"/>
        <v>2009</v>
      </c>
      <c r="I117" s="110">
        <f t="shared" si="7"/>
        <v>2128</v>
      </c>
      <c r="J117" s="53">
        <f t="shared" si="9"/>
        <v>65863</v>
      </c>
      <c r="K117" s="70">
        <f t="shared" si="8"/>
        <v>5368.4498333333331</v>
      </c>
      <c r="L117" s="29">
        <v>14057.86</v>
      </c>
      <c r="M117" s="53">
        <f t="shared" si="5"/>
        <v>55942.14</v>
      </c>
      <c r="N117"/>
    </row>
    <row r="118" spans="1:14" s="49" customFormat="1" ht="28.5" customHeight="1" x14ac:dyDescent="0.25">
      <c r="A118" s="50">
        <v>108</v>
      </c>
      <c r="B118" s="48" t="s">
        <v>496</v>
      </c>
      <c r="C118" s="78" t="s">
        <v>24</v>
      </c>
      <c r="D118" s="50" t="s">
        <v>13</v>
      </c>
      <c r="E118" s="52" t="s">
        <v>175</v>
      </c>
      <c r="F118" s="51" t="s">
        <v>207</v>
      </c>
      <c r="G118" s="29">
        <v>25000</v>
      </c>
      <c r="H118" s="29">
        <f t="shared" si="6"/>
        <v>717.5</v>
      </c>
      <c r="I118" s="110">
        <f t="shared" si="7"/>
        <v>760</v>
      </c>
      <c r="J118" s="53">
        <f t="shared" si="9"/>
        <v>23522.5</v>
      </c>
      <c r="K118" s="70">
        <f t="shared" si="8"/>
        <v>0</v>
      </c>
      <c r="L118" s="29">
        <v>13595.9</v>
      </c>
      <c r="M118" s="53">
        <f t="shared" si="5"/>
        <v>11404.1</v>
      </c>
      <c r="N118"/>
    </row>
    <row r="119" spans="1:14" s="49" customFormat="1" ht="28.5" customHeight="1" x14ac:dyDescent="0.25">
      <c r="A119" s="50">
        <v>109</v>
      </c>
      <c r="B119" s="48" t="s">
        <v>498</v>
      </c>
      <c r="C119" s="78" t="s">
        <v>429</v>
      </c>
      <c r="D119" s="50" t="s">
        <v>14</v>
      </c>
      <c r="E119" s="52" t="s">
        <v>175</v>
      </c>
      <c r="F119" s="51" t="s">
        <v>193</v>
      </c>
      <c r="G119" s="29">
        <v>35000</v>
      </c>
      <c r="H119" s="29">
        <f t="shared" si="6"/>
        <v>1004.5</v>
      </c>
      <c r="I119" s="110">
        <f t="shared" si="7"/>
        <v>1064</v>
      </c>
      <c r="J119" s="53">
        <f t="shared" si="9"/>
        <v>32931.5</v>
      </c>
      <c r="K119" s="70">
        <f t="shared" si="8"/>
        <v>0</v>
      </c>
      <c r="L119" s="29">
        <v>2093.5</v>
      </c>
      <c r="M119" s="53">
        <f t="shared" si="5"/>
        <v>32906.5</v>
      </c>
      <c r="N119"/>
    </row>
    <row r="120" spans="1:14" s="49" customFormat="1" ht="28.5" customHeight="1" x14ac:dyDescent="0.25">
      <c r="A120" s="50">
        <v>110</v>
      </c>
      <c r="B120" s="48" t="s">
        <v>499</v>
      </c>
      <c r="C120" s="78" t="s">
        <v>17</v>
      </c>
      <c r="D120" s="50" t="s">
        <v>14</v>
      </c>
      <c r="E120" s="52" t="s">
        <v>175</v>
      </c>
      <c r="F120" s="51" t="s">
        <v>918</v>
      </c>
      <c r="G120" s="29">
        <v>30000</v>
      </c>
      <c r="H120" s="29">
        <f t="shared" si="6"/>
        <v>861</v>
      </c>
      <c r="I120" s="110">
        <f t="shared" si="7"/>
        <v>912</v>
      </c>
      <c r="J120" s="53">
        <f t="shared" si="9"/>
        <v>28227</v>
      </c>
      <c r="K120" s="70">
        <f t="shared" si="8"/>
        <v>0</v>
      </c>
      <c r="L120" s="29">
        <v>5938.24</v>
      </c>
      <c r="M120" s="53">
        <f t="shared" si="5"/>
        <v>24061.760000000002</v>
      </c>
      <c r="N120"/>
    </row>
    <row r="121" spans="1:14" s="49" customFormat="1" ht="28.5" customHeight="1" x14ac:dyDescent="0.25">
      <c r="A121" s="50">
        <v>111</v>
      </c>
      <c r="B121" s="48" t="s">
        <v>500</v>
      </c>
      <c r="C121" s="78" t="s">
        <v>939</v>
      </c>
      <c r="D121" s="50" t="s">
        <v>14</v>
      </c>
      <c r="E121" s="52" t="s">
        <v>175</v>
      </c>
      <c r="F121" s="51" t="s">
        <v>211</v>
      </c>
      <c r="G121" s="29">
        <v>31500</v>
      </c>
      <c r="H121" s="29">
        <f t="shared" si="6"/>
        <v>904.05</v>
      </c>
      <c r="I121" s="110">
        <f t="shared" si="7"/>
        <v>957.6</v>
      </c>
      <c r="J121" s="53">
        <f t="shared" si="9"/>
        <v>29638.350000000002</v>
      </c>
      <c r="K121" s="70">
        <f t="shared" si="8"/>
        <v>0</v>
      </c>
      <c r="L121" s="29">
        <v>6020.03</v>
      </c>
      <c r="M121" s="53">
        <f t="shared" si="5"/>
        <v>25479.97</v>
      </c>
      <c r="N121"/>
    </row>
    <row r="122" spans="1:14" s="49" customFormat="1" ht="28.5" customHeight="1" x14ac:dyDescent="0.25">
      <c r="A122" s="50">
        <v>112</v>
      </c>
      <c r="B122" s="48" t="s">
        <v>501</v>
      </c>
      <c r="C122" s="78" t="s">
        <v>502</v>
      </c>
      <c r="D122" s="50" t="s">
        <v>13</v>
      </c>
      <c r="E122" s="52" t="s">
        <v>175</v>
      </c>
      <c r="F122" s="51" t="s">
        <v>208</v>
      </c>
      <c r="G122" s="29">
        <v>70000</v>
      </c>
      <c r="H122" s="29">
        <f t="shared" si="6"/>
        <v>2009</v>
      </c>
      <c r="I122" s="110">
        <f t="shared" si="7"/>
        <v>2128</v>
      </c>
      <c r="J122" s="53">
        <f t="shared" si="9"/>
        <v>65863</v>
      </c>
      <c r="K122" s="70">
        <f t="shared" si="8"/>
        <v>5368.4498333333331</v>
      </c>
      <c r="L122" s="29">
        <v>9530.4500000000007</v>
      </c>
      <c r="M122" s="53">
        <f t="shared" si="5"/>
        <v>60469.55</v>
      </c>
      <c r="N122"/>
    </row>
    <row r="123" spans="1:14" s="49" customFormat="1" ht="28.5" customHeight="1" x14ac:dyDescent="0.25">
      <c r="A123" s="50">
        <v>113</v>
      </c>
      <c r="B123" s="48" t="s">
        <v>503</v>
      </c>
      <c r="C123" s="78" t="s">
        <v>504</v>
      </c>
      <c r="D123" s="50" t="s">
        <v>13</v>
      </c>
      <c r="E123" s="52" t="s">
        <v>175</v>
      </c>
      <c r="F123" s="51" t="s">
        <v>206</v>
      </c>
      <c r="G123" s="29">
        <v>40000</v>
      </c>
      <c r="H123" s="29">
        <f t="shared" si="6"/>
        <v>1148</v>
      </c>
      <c r="I123" s="110">
        <f t="shared" si="7"/>
        <v>1216</v>
      </c>
      <c r="J123" s="53">
        <f t="shared" si="9"/>
        <v>37636</v>
      </c>
      <c r="K123" s="70">
        <f t="shared" si="8"/>
        <v>442.64987499999984</v>
      </c>
      <c r="L123" s="29">
        <v>2719.36</v>
      </c>
      <c r="M123" s="53">
        <f t="shared" si="5"/>
        <v>37280.639999999999</v>
      </c>
      <c r="N123"/>
    </row>
    <row r="124" spans="1:14" s="49" customFormat="1" ht="28.5" customHeight="1" x14ac:dyDescent="0.25">
      <c r="A124" s="50">
        <v>114</v>
      </c>
      <c r="B124" s="48" t="s">
        <v>505</v>
      </c>
      <c r="C124" s="78" t="s">
        <v>506</v>
      </c>
      <c r="D124" s="50" t="s">
        <v>13</v>
      </c>
      <c r="E124" s="52" t="s">
        <v>175</v>
      </c>
      <c r="F124" s="51" t="s">
        <v>184</v>
      </c>
      <c r="G124" s="29">
        <v>25000</v>
      </c>
      <c r="H124" s="29">
        <f t="shared" si="6"/>
        <v>717.5</v>
      </c>
      <c r="I124" s="110">
        <f t="shared" si="7"/>
        <v>760</v>
      </c>
      <c r="J124" s="53">
        <f t="shared" si="9"/>
        <v>23522.5</v>
      </c>
      <c r="K124" s="70">
        <f t="shared" si="8"/>
        <v>0</v>
      </c>
      <c r="L124" s="29">
        <v>1502.5</v>
      </c>
      <c r="M124" s="53">
        <f t="shared" si="5"/>
        <v>23497.5</v>
      </c>
      <c r="N124"/>
    </row>
    <row r="125" spans="1:14" s="49" customFormat="1" ht="28.5" customHeight="1" x14ac:dyDescent="0.25">
      <c r="A125" s="50">
        <v>115</v>
      </c>
      <c r="B125" s="48" t="s">
        <v>507</v>
      </c>
      <c r="C125" s="78" t="s">
        <v>470</v>
      </c>
      <c r="D125" s="50" t="s">
        <v>14</v>
      </c>
      <c r="E125" s="52" t="s">
        <v>175</v>
      </c>
      <c r="F125" s="51" t="s">
        <v>215</v>
      </c>
      <c r="G125" s="29">
        <v>40000</v>
      </c>
      <c r="H125" s="29">
        <f t="shared" si="6"/>
        <v>1148</v>
      </c>
      <c r="I125" s="110">
        <f t="shared" si="7"/>
        <v>1216</v>
      </c>
      <c r="J125" s="53">
        <f t="shared" si="9"/>
        <v>37636</v>
      </c>
      <c r="K125" s="70">
        <f t="shared" si="8"/>
        <v>442.64987499999984</v>
      </c>
      <c r="L125" s="29">
        <v>16715.41</v>
      </c>
      <c r="M125" s="53">
        <f t="shared" si="5"/>
        <v>23284.59</v>
      </c>
      <c r="N125"/>
    </row>
    <row r="126" spans="1:14" s="49" customFormat="1" ht="28.5" customHeight="1" x14ac:dyDescent="0.25">
      <c r="A126" s="50">
        <v>116</v>
      </c>
      <c r="B126" s="48" t="s">
        <v>508</v>
      </c>
      <c r="C126" s="78" t="s">
        <v>433</v>
      </c>
      <c r="D126" s="50" t="s">
        <v>14</v>
      </c>
      <c r="E126" s="52" t="s">
        <v>175</v>
      </c>
      <c r="F126" s="51" t="s">
        <v>918</v>
      </c>
      <c r="G126" s="29">
        <v>50000</v>
      </c>
      <c r="H126" s="29">
        <f t="shared" si="6"/>
        <v>1435</v>
      </c>
      <c r="I126" s="110">
        <f t="shared" si="7"/>
        <v>1520</v>
      </c>
      <c r="J126" s="53">
        <f t="shared" si="9"/>
        <v>47045</v>
      </c>
      <c r="K126" s="70">
        <f t="shared" si="8"/>
        <v>1853.9998749999997</v>
      </c>
      <c r="L126" s="29">
        <v>14880</v>
      </c>
      <c r="M126" s="53">
        <f t="shared" si="5"/>
        <v>35120</v>
      </c>
      <c r="N126"/>
    </row>
    <row r="127" spans="1:14" s="49" customFormat="1" ht="28.5" customHeight="1" x14ac:dyDescent="0.25">
      <c r="A127" s="50">
        <v>117</v>
      </c>
      <c r="B127" s="48" t="s">
        <v>509</v>
      </c>
      <c r="C127" s="78" t="s">
        <v>439</v>
      </c>
      <c r="D127" s="50" t="s">
        <v>14</v>
      </c>
      <c r="E127" s="52" t="s">
        <v>175</v>
      </c>
      <c r="F127" s="51" t="s">
        <v>214</v>
      </c>
      <c r="G127" s="29">
        <v>50000</v>
      </c>
      <c r="H127" s="29">
        <f t="shared" si="6"/>
        <v>1435</v>
      </c>
      <c r="I127" s="110">
        <f t="shared" si="7"/>
        <v>1520</v>
      </c>
      <c r="J127" s="53">
        <f t="shared" si="9"/>
        <v>47045</v>
      </c>
      <c r="K127" s="70">
        <f t="shared" si="8"/>
        <v>1853.9998749999997</v>
      </c>
      <c r="L127" s="29">
        <v>30880</v>
      </c>
      <c r="M127" s="53">
        <f t="shared" si="5"/>
        <v>19120</v>
      </c>
      <c r="N127"/>
    </row>
    <row r="128" spans="1:14" s="49" customFormat="1" ht="28.5" customHeight="1" x14ac:dyDescent="0.25">
      <c r="A128" s="50">
        <v>118</v>
      </c>
      <c r="B128" s="48" t="s">
        <v>510</v>
      </c>
      <c r="C128" s="78" t="s">
        <v>942</v>
      </c>
      <c r="D128" s="50" t="s">
        <v>14</v>
      </c>
      <c r="E128" s="52" t="s">
        <v>175</v>
      </c>
      <c r="F128" s="51" t="s">
        <v>216</v>
      </c>
      <c r="G128" s="29">
        <v>35000</v>
      </c>
      <c r="H128" s="29">
        <f t="shared" si="6"/>
        <v>1004.5</v>
      </c>
      <c r="I128" s="110">
        <f t="shared" si="7"/>
        <v>1064</v>
      </c>
      <c r="J128" s="53">
        <f t="shared" si="9"/>
        <v>32931.5</v>
      </c>
      <c r="K128" s="70">
        <f t="shared" si="8"/>
        <v>0</v>
      </c>
      <c r="L128" s="29">
        <v>9531.43</v>
      </c>
      <c r="M128" s="53">
        <f t="shared" si="5"/>
        <v>25468.57</v>
      </c>
      <c r="N128"/>
    </row>
    <row r="129" spans="1:14" s="49" customFormat="1" ht="28.5" customHeight="1" x14ac:dyDescent="0.25">
      <c r="A129" s="50">
        <v>119</v>
      </c>
      <c r="B129" s="48" t="s">
        <v>511</v>
      </c>
      <c r="C129" s="78" t="s">
        <v>17</v>
      </c>
      <c r="D129" s="50" t="s">
        <v>14</v>
      </c>
      <c r="E129" s="52" t="s">
        <v>175</v>
      </c>
      <c r="F129" s="51" t="s">
        <v>189</v>
      </c>
      <c r="G129" s="29">
        <v>26250</v>
      </c>
      <c r="H129" s="29">
        <f t="shared" si="6"/>
        <v>753.375</v>
      </c>
      <c r="I129" s="110">
        <f t="shared" si="7"/>
        <v>798</v>
      </c>
      <c r="J129" s="53">
        <f t="shared" si="9"/>
        <v>24698.625</v>
      </c>
      <c r="K129" s="70">
        <f t="shared" si="8"/>
        <v>0</v>
      </c>
      <c r="L129" s="29">
        <v>2576.38</v>
      </c>
      <c r="M129" s="53">
        <f t="shared" si="5"/>
        <v>23673.62</v>
      </c>
      <c r="N129"/>
    </row>
    <row r="130" spans="1:14" s="49" customFormat="1" ht="28.5" customHeight="1" x14ac:dyDescent="0.25">
      <c r="A130" s="50">
        <v>120</v>
      </c>
      <c r="B130" s="48" t="s">
        <v>512</v>
      </c>
      <c r="C130" s="78" t="s">
        <v>513</v>
      </c>
      <c r="D130" s="50" t="s">
        <v>13</v>
      </c>
      <c r="E130" s="52" t="s">
        <v>175</v>
      </c>
      <c r="F130" s="51" t="s">
        <v>207</v>
      </c>
      <c r="G130" s="29">
        <v>70000</v>
      </c>
      <c r="H130" s="29">
        <f t="shared" si="6"/>
        <v>2009</v>
      </c>
      <c r="I130" s="110">
        <f t="shared" si="7"/>
        <v>2128</v>
      </c>
      <c r="J130" s="53">
        <f t="shared" si="9"/>
        <v>65863</v>
      </c>
      <c r="K130" s="70">
        <f t="shared" si="8"/>
        <v>5368.4498333333331</v>
      </c>
      <c r="L130" s="29">
        <v>27076.45</v>
      </c>
      <c r="M130" s="53">
        <f t="shared" si="5"/>
        <v>42923.55</v>
      </c>
      <c r="N130"/>
    </row>
    <row r="131" spans="1:14" s="49" customFormat="1" ht="28.5" customHeight="1" x14ac:dyDescent="0.25">
      <c r="A131" s="50">
        <v>121</v>
      </c>
      <c r="B131" s="48" t="s">
        <v>514</v>
      </c>
      <c r="C131" s="78" t="s">
        <v>515</v>
      </c>
      <c r="D131" s="50" t="s">
        <v>13</v>
      </c>
      <c r="E131" s="52" t="s">
        <v>175</v>
      </c>
      <c r="F131" s="51" t="s">
        <v>207</v>
      </c>
      <c r="G131" s="29">
        <v>50000</v>
      </c>
      <c r="H131" s="29">
        <f t="shared" si="6"/>
        <v>1435</v>
      </c>
      <c r="I131" s="110">
        <f t="shared" si="7"/>
        <v>1520</v>
      </c>
      <c r="J131" s="53">
        <f t="shared" si="9"/>
        <v>47045</v>
      </c>
      <c r="K131" s="70">
        <f t="shared" si="8"/>
        <v>1853.9998749999997</v>
      </c>
      <c r="L131" s="29">
        <v>4834</v>
      </c>
      <c r="M131" s="53">
        <f t="shared" si="5"/>
        <v>45166</v>
      </c>
      <c r="N131"/>
    </row>
    <row r="132" spans="1:14" s="49" customFormat="1" ht="28.5" customHeight="1" x14ac:dyDescent="0.25">
      <c r="A132" s="50">
        <v>122</v>
      </c>
      <c r="B132" s="48" t="s">
        <v>516</v>
      </c>
      <c r="C132" s="78" t="s">
        <v>433</v>
      </c>
      <c r="D132" s="50" t="s">
        <v>14</v>
      </c>
      <c r="E132" s="52" t="s">
        <v>175</v>
      </c>
      <c r="F132" s="51" t="s">
        <v>918</v>
      </c>
      <c r="G132" s="29">
        <v>16500</v>
      </c>
      <c r="H132" s="29">
        <f t="shared" si="6"/>
        <v>473.55</v>
      </c>
      <c r="I132" s="110">
        <f t="shared" si="7"/>
        <v>501.6</v>
      </c>
      <c r="J132" s="53">
        <f t="shared" si="9"/>
        <v>15524.85</v>
      </c>
      <c r="K132" s="70">
        <f t="shared" si="8"/>
        <v>0</v>
      </c>
      <c r="L132" s="29">
        <v>7546.15</v>
      </c>
      <c r="M132" s="53">
        <f t="shared" si="5"/>
        <v>8953.85</v>
      </c>
      <c r="N132"/>
    </row>
    <row r="133" spans="1:14" s="49" customFormat="1" ht="28.5" customHeight="1" x14ac:dyDescent="0.25">
      <c r="A133" s="50">
        <v>123</v>
      </c>
      <c r="B133" s="48" t="s">
        <v>517</v>
      </c>
      <c r="C133" s="78" t="s">
        <v>467</v>
      </c>
      <c r="D133" s="50" t="s">
        <v>13</v>
      </c>
      <c r="E133" s="52" t="s">
        <v>175</v>
      </c>
      <c r="F133" s="51" t="s">
        <v>209</v>
      </c>
      <c r="G133" s="29">
        <v>30000</v>
      </c>
      <c r="H133" s="29">
        <f t="shared" si="6"/>
        <v>861</v>
      </c>
      <c r="I133" s="110">
        <f t="shared" si="7"/>
        <v>912</v>
      </c>
      <c r="J133" s="53">
        <f t="shared" si="9"/>
        <v>28227</v>
      </c>
      <c r="K133" s="70">
        <f t="shared" si="8"/>
        <v>0</v>
      </c>
      <c r="L133" s="29">
        <v>13683.61</v>
      </c>
      <c r="M133" s="53">
        <f t="shared" si="5"/>
        <v>16316.39</v>
      </c>
      <c r="N133"/>
    </row>
    <row r="134" spans="1:14" s="49" customFormat="1" ht="28.5" customHeight="1" x14ac:dyDescent="0.25">
      <c r="A134" s="50">
        <v>124</v>
      </c>
      <c r="B134" s="48" t="s">
        <v>518</v>
      </c>
      <c r="C134" s="78" t="s">
        <v>519</v>
      </c>
      <c r="D134" s="50" t="s">
        <v>13</v>
      </c>
      <c r="E134" s="52" t="s">
        <v>175</v>
      </c>
      <c r="F134" s="51" t="s">
        <v>209</v>
      </c>
      <c r="G134" s="29">
        <v>30000</v>
      </c>
      <c r="H134" s="29">
        <f t="shared" si="6"/>
        <v>861</v>
      </c>
      <c r="I134" s="110">
        <f t="shared" si="7"/>
        <v>912</v>
      </c>
      <c r="J134" s="53">
        <f t="shared" si="9"/>
        <v>28227</v>
      </c>
      <c r="K134" s="70">
        <f t="shared" si="8"/>
        <v>0</v>
      </c>
      <c r="L134" s="29">
        <v>9854</v>
      </c>
      <c r="M134" s="53">
        <f t="shared" si="5"/>
        <v>20146</v>
      </c>
      <c r="N134"/>
    </row>
    <row r="135" spans="1:14" s="49" customFormat="1" ht="28.5" customHeight="1" x14ac:dyDescent="0.25">
      <c r="A135" s="50">
        <v>125</v>
      </c>
      <c r="B135" s="48" t="s">
        <v>520</v>
      </c>
      <c r="C135" s="78" t="s">
        <v>521</v>
      </c>
      <c r="D135" s="50" t="s">
        <v>13</v>
      </c>
      <c r="E135" s="52" t="s">
        <v>175</v>
      </c>
      <c r="F135" s="51" t="s">
        <v>217</v>
      </c>
      <c r="G135" s="29">
        <v>70000</v>
      </c>
      <c r="H135" s="29">
        <f t="shared" si="6"/>
        <v>2009</v>
      </c>
      <c r="I135" s="110">
        <f t="shared" si="7"/>
        <v>2128</v>
      </c>
      <c r="J135" s="53">
        <f t="shared" si="9"/>
        <v>65863</v>
      </c>
      <c r="K135" s="70">
        <f t="shared" si="8"/>
        <v>5368.4498333333331</v>
      </c>
      <c r="L135" s="29">
        <v>14087.8</v>
      </c>
      <c r="M135" s="53">
        <f t="shared" si="5"/>
        <v>55912.2</v>
      </c>
      <c r="N135"/>
    </row>
    <row r="136" spans="1:14" s="49" customFormat="1" ht="28.5" customHeight="1" x14ac:dyDescent="0.25">
      <c r="A136" s="50">
        <v>126</v>
      </c>
      <c r="B136" s="48" t="s">
        <v>522</v>
      </c>
      <c r="C136" s="78" t="s">
        <v>940</v>
      </c>
      <c r="D136" s="50" t="s">
        <v>14</v>
      </c>
      <c r="E136" s="52" t="s">
        <v>175</v>
      </c>
      <c r="F136" s="51" t="s">
        <v>186</v>
      </c>
      <c r="G136" s="29">
        <v>50000</v>
      </c>
      <c r="H136" s="29">
        <f t="shared" si="6"/>
        <v>1435</v>
      </c>
      <c r="I136" s="110">
        <f t="shared" si="7"/>
        <v>1520</v>
      </c>
      <c r="J136" s="53">
        <f t="shared" si="9"/>
        <v>47045</v>
      </c>
      <c r="K136" s="70">
        <f t="shared" si="8"/>
        <v>1853.9998749999997</v>
      </c>
      <c r="L136" s="29">
        <v>4834</v>
      </c>
      <c r="M136" s="53">
        <f t="shared" si="5"/>
        <v>45166</v>
      </c>
      <c r="N136"/>
    </row>
    <row r="137" spans="1:14" s="49" customFormat="1" ht="28.5" customHeight="1" x14ac:dyDescent="0.25">
      <c r="A137" s="50">
        <v>127</v>
      </c>
      <c r="B137" s="48" t="s">
        <v>523</v>
      </c>
      <c r="C137" s="78" t="s">
        <v>524</v>
      </c>
      <c r="D137" s="50" t="s">
        <v>14</v>
      </c>
      <c r="E137" s="52" t="s">
        <v>175</v>
      </c>
      <c r="F137" s="51" t="s">
        <v>196</v>
      </c>
      <c r="G137" s="29">
        <v>30000</v>
      </c>
      <c r="H137" s="29">
        <f t="shared" si="6"/>
        <v>861</v>
      </c>
      <c r="I137" s="110">
        <f t="shared" si="7"/>
        <v>912</v>
      </c>
      <c r="J137" s="53">
        <f t="shared" si="9"/>
        <v>28227</v>
      </c>
      <c r="K137" s="70">
        <f t="shared" si="8"/>
        <v>0</v>
      </c>
      <c r="L137" s="29">
        <v>16700.39</v>
      </c>
      <c r="M137" s="53">
        <f t="shared" si="5"/>
        <v>13299.61</v>
      </c>
      <c r="N137"/>
    </row>
    <row r="138" spans="1:14" s="49" customFormat="1" ht="28.5" customHeight="1" x14ac:dyDescent="0.25">
      <c r="A138" s="50">
        <v>128</v>
      </c>
      <c r="B138" s="48" t="s">
        <v>525</v>
      </c>
      <c r="C138" s="78" t="s">
        <v>16</v>
      </c>
      <c r="D138" s="50" t="s">
        <v>14</v>
      </c>
      <c r="E138" s="52" t="s">
        <v>175</v>
      </c>
      <c r="F138" s="51" t="s">
        <v>185</v>
      </c>
      <c r="G138" s="29">
        <v>16500</v>
      </c>
      <c r="H138" s="29">
        <f t="shared" si="6"/>
        <v>473.55</v>
      </c>
      <c r="I138" s="110">
        <f t="shared" si="7"/>
        <v>501.6</v>
      </c>
      <c r="J138" s="53">
        <f t="shared" si="9"/>
        <v>15524.85</v>
      </c>
      <c r="K138" s="70">
        <f t="shared" si="8"/>
        <v>0</v>
      </c>
      <c r="L138" s="29">
        <v>6046.15</v>
      </c>
      <c r="M138" s="53">
        <f t="shared" si="5"/>
        <v>10453.85</v>
      </c>
      <c r="N138"/>
    </row>
    <row r="139" spans="1:14" s="49" customFormat="1" ht="28.5" customHeight="1" x14ac:dyDescent="0.25">
      <c r="A139" s="50">
        <v>129</v>
      </c>
      <c r="B139" s="48" t="s">
        <v>526</v>
      </c>
      <c r="C139" s="78" t="s">
        <v>527</v>
      </c>
      <c r="D139" s="50" t="s">
        <v>14</v>
      </c>
      <c r="E139" s="52" t="s">
        <v>175</v>
      </c>
      <c r="F139" s="51" t="s">
        <v>218</v>
      </c>
      <c r="G139" s="29">
        <v>35000</v>
      </c>
      <c r="H139" s="29">
        <f t="shared" si="6"/>
        <v>1004.5</v>
      </c>
      <c r="I139" s="110">
        <f t="shared" si="7"/>
        <v>1064</v>
      </c>
      <c r="J139" s="53">
        <f t="shared" si="9"/>
        <v>32931.5</v>
      </c>
      <c r="K139" s="70">
        <f t="shared" si="8"/>
        <v>0</v>
      </c>
      <c r="L139" s="29">
        <v>3593.5</v>
      </c>
      <c r="M139" s="53">
        <f t="shared" ref="M139:M202" si="10">G139-L139</f>
        <v>31406.5</v>
      </c>
      <c r="N139"/>
    </row>
    <row r="140" spans="1:14" s="49" customFormat="1" ht="28.5" customHeight="1" x14ac:dyDescent="0.25">
      <c r="A140" s="50">
        <v>130</v>
      </c>
      <c r="B140" s="48" t="s">
        <v>528</v>
      </c>
      <c r="C140" s="78" t="s">
        <v>941</v>
      </c>
      <c r="D140" s="50" t="s">
        <v>13</v>
      </c>
      <c r="E140" s="52" t="s">
        <v>175</v>
      </c>
      <c r="F140" s="51" t="s">
        <v>217</v>
      </c>
      <c r="G140" s="29">
        <v>110000</v>
      </c>
      <c r="H140" s="29">
        <f t="shared" ref="H140:H203" si="11">2.87%*G140</f>
        <v>3157</v>
      </c>
      <c r="I140" s="110">
        <f t="shared" ref="I140:I203" si="12">3.04%*G140</f>
        <v>3344</v>
      </c>
      <c r="J140" s="53">
        <f t="shared" si="9"/>
        <v>103499</v>
      </c>
      <c r="K140" s="70">
        <f t="shared" si="8"/>
        <v>14457.687291666667</v>
      </c>
      <c r="L140" s="29">
        <v>40343.67</v>
      </c>
      <c r="M140" s="53">
        <f t="shared" si="10"/>
        <v>69656.33</v>
      </c>
      <c r="N140"/>
    </row>
    <row r="141" spans="1:14" s="49" customFormat="1" ht="28.5" customHeight="1" x14ac:dyDescent="0.25">
      <c r="A141" s="50">
        <v>131</v>
      </c>
      <c r="B141" s="48" t="s">
        <v>529</v>
      </c>
      <c r="C141" s="78" t="s">
        <v>22</v>
      </c>
      <c r="D141" s="50" t="s">
        <v>13</v>
      </c>
      <c r="E141" s="52" t="s">
        <v>175</v>
      </c>
      <c r="F141" s="51" t="s">
        <v>177</v>
      </c>
      <c r="G141" s="29">
        <v>25000</v>
      </c>
      <c r="H141" s="29">
        <f t="shared" si="11"/>
        <v>717.5</v>
      </c>
      <c r="I141" s="110">
        <f t="shared" si="12"/>
        <v>760</v>
      </c>
      <c r="J141" s="53">
        <f t="shared" si="9"/>
        <v>23522.5</v>
      </c>
      <c r="K141" s="70">
        <f t="shared" ref="K141:K204" si="13">IF((J141*12)&lt;=SMAX,0,IF(AND((J141*12)&gt;=SMIN2,(J141*12)&lt;=SMAXN2),(((J141*12)-SMIN2)*PORCN1)/12,IF(AND((J141*12)&gt;=SMIN3,(J141*12)&lt;=SMAXN3),(((((J141*12)-SMIN3)*PORCN2)+VAFN3)/12),(((((J141*12)-SMAXN4)*PORCN3)+VAFN4)/12))))</f>
        <v>0</v>
      </c>
      <c r="L141" s="29">
        <v>11665.61</v>
      </c>
      <c r="M141" s="53">
        <f t="shared" si="10"/>
        <v>13334.39</v>
      </c>
      <c r="N141"/>
    </row>
    <row r="142" spans="1:14" s="49" customFormat="1" ht="28.5" customHeight="1" x14ac:dyDescent="0.25">
      <c r="A142" s="50">
        <v>132</v>
      </c>
      <c r="B142" s="48" t="s">
        <v>530</v>
      </c>
      <c r="C142" s="78" t="s">
        <v>531</v>
      </c>
      <c r="D142" s="50" t="s">
        <v>13</v>
      </c>
      <c r="E142" s="52" t="s">
        <v>175</v>
      </c>
      <c r="F142" s="51" t="s">
        <v>209</v>
      </c>
      <c r="G142" s="29">
        <v>80000</v>
      </c>
      <c r="H142" s="29">
        <f t="shared" si="11"/>
        <v>2296</v>
      </c>
      <c r="I142" s="110">
        <f t="shared" si="12"/>
        <v>2432</v>
      </c>
      <c r="J142" s="53">
        <f t="shared" ref="J142:J205" si="14">G142-H142-I142</f>
        <v>75272</v>
      </c>
      <c r="K142" s="70">
        <f t="shared" si="13"/>
        <v>7400.9372916666662</v>
      </c>
      <c r="L142" s="29">
        <v>32124.03</v>
      </c>
      <c r="M142" s="53">
        <f t="shared" si="10"/>
        <v>47875.97</v>
      </c>
      <c r="N142"/>
    </row>
    <row r="143" spans="1:14" s="49" customFormat="1" ht="28.5" customHeight="1" x14ac:dyDescent="0.25">
      <c r="A143" s="50">
        <v>133</v>
      </c>
      <c r="B143" s="48" t="s">
        <v>532</v>
      </c>
      <c r="C143" s="78" t="s">
        <v>533</v>
      </c>
      <c r="D143" s="50" t="s">
        <v>14</v>
      </c>
      <c r="E143" s="52" t="s">
        <v>175</v>
      </c>
      <c r="F143" s="51" t="s">
        <v>177</v>
      </c>
      <c r="G143" s="29">
        <v>50000</v>
      </c>
      <c r="H143" s="29">
        <f t="shared" si="11"/>
        <v>1435</v>
      </c>
      <c r="I143" s="110">
        <f t="shared" si="12"/>
        <v>1520</v>
      </c>
      <c r="J143" s="53">
        <f t="shared" si="14"/>
        <v>47045</v>
      </c>
      <c r="K143" s="70">
        <f t="shared" si="13"/>
        <v>1853.9998749999997</v>
      </c>
      <c r="L143" s="29">
        <v>37223.65</v>
      </c>
      <c r="M143" s="53">
        <f t="shared" si="10"/>
        <v>12776.349999999999</v>
      </c>
      <c r="N143"/>
    </row>
    <row r="144" spans="1:14" s="49" customFormat="1" ht="28.5" customHeight="1" x14ac:dyDescent="0.25">
      <c r="A144" s="50">
        <v>134</v>
      </c>
      <c r="B144" s="48" t="s">
        <v>534</v>
      </c>
      <c r="C144" s="78" t="s">
        <v>19</v>
      </c>
      <c r="D144" s="50" t="s">
        <v>14</v>
      </c>
      <c r="E144" s="52" t="s">
        <v>175</v>
      </c>
      <c r="F144" s="51" t="s">
        <v>200</v>
      </c>
      <c r="G144" s="29">
        <v>50000</v>
      </c>
      <c r="H144" s="29">
        <f t="shared" si="11"/>
        <v>1435</v>
      </c>
      <c r="I144" s="110">
        <f t="shared" si="12"/>
        <v>1520</v>
      </c>
      <c r="J144" s="53">
        <f t="shared" si="14"/>
        <v>47045</v>
      </c>
      <c r="K144" s="70">
        <f t="shared" si="13"/>
        <v>1853.9998749999997</v>
      </c>
      <c r="L144" s="29">
        <v>4834</v>
      </c>
      <c r="M144" s="53">
        <f t="shared" si="10"/>
        <v>45166</v>
      </c>
      <c r="N144"/>
    </row>
    <row r="145" spans="1:14" s="49" customFormat="1" ht="28.5" customHeight="1" x14ac:dyDescent="0.25">
      <c r="A145" s="50">
        <v>135</v>
      </c>
      <c r="B145" s="48" t="s">
        <v>535</v>
      </c>
      <c r="C145" s="78" t="s">
        <v>536</v>
      </c>
      <c r="D145" s="50" t="s">
        <v>14</v>
      </c>
      <c r="E145" s="52" t="s">
        <v>175</v>
      </c>
      <c r="F145" s="51" t="s">
        <v>219</v>
      </c>
      <c r="G145" s="29">
        <v>60000</v>
      </c>
      <c r="H145" s="29">
        <f t="shared" si="11"/>
        <v>1722</v>
      </c>
      <c r="I145" s="110">
        <f t="shared" si="12"/>
        <v>1824</v>
      </c>
      <c r="J145" s="53">
        <f t="shared" si="14"/>
        <v>56454</v>
      </c>
      <c r="K145" s="70">
        <f t="shared" si="13"/>
        <v>3486.6498333333329</v>
      </c>
      <c r="L145" s="29">
        <v>12706.12</v>
      </c>
      <c r="M145" s="53">
        <f t="shared" si="10"/>
        <v>47293.88</v>
      </c>
      <c r="N145"/>
    </row>
    <row r="146" spans="1:14" s="49" customFormat="1" ht="28.5" customHeight="1" x14ac:dyDescent="0.25">
      <c r="A146" s="50">
        <v>136</v>
      </c>
      <c r="B146" s="48" t="s">
        <v>537</v>
      </c>
      <c r="C146" s="78" t="s">
        <v>538</v>
      </c>
      <c r="D146" s="50" t="s">
        <v>14</v>
      </c>
      <c r="E146" s="52" t="s">
        <v>175</v>
      </c>
      <c r="F146" s="51" t="s">
        <v>186</v>
      </c>
      <c r="G146" s="29">
        <v>75000</v>
      </c>
      <c r="H146" s="29">
        <f t="shared" si="11"/>
        <v>2152.5</v>
      </c>
      <c r="I146" s="110">
        <f t="shared" si="12"/>
        <v>2280</v>
      </c>
      <c r="J146" s="53">
        <f t="shared" si="14"/>
        <v>70567.5</v>
      </c>
      <c r="K146" s="70">
        <f t="shared" si="13"/>
        <v>6309.3498333333337</v>
      </c>
      <c r="L146" s="29">
        <v>45249.53</v>
      </c>
      <c r="M146" s="53">
        <f t="shared" si="10"/>
        <v>29750.47</v>
      </c>
      <c r="N146"/>
    </row>
    <row r="147" spans="1:14" s="49" customFormat="1" ht="28.5" customHeight="1" x14ac:dyDescent="0.25">
      <c r="A147" s="50">
        <v>137</v>
      </c>
      <c r="B147" s="48" t="s">
        <v>539</v>
      </c>
      <c r="C147" s="78" t="s">
        <v>497</v>
      </c>
      <c r="D147" s="50" t="s">
        <v>14</v>
      </c>
      <c r="E147" s="52" t="s">
        <v>175</v>
      </c>
      <c r="F147" s="51" t="s">
        <v>183</v>
      </c>
      <c r="G147" s="29">
        <v>50000</v>
      </c>
      <c r="H147" s="29">
        <f t="shared" si="11"/>
        <v>1435</v>
      </c>
      <c r="I147" s="110">
        <f t="shared" si="12"/>
        <v>1520</v>
      </c>
      <c r="J147" s="53">
        <f t="shared" si="14"/>
        <v>47045</v>
      </c>
      <c r="K147" s="70">
        <f t="shared" si="13"/>
        <v>1853.9998749999997</v>
      </c>
      <c r="L147" s="29">
        <v>11880</v>
      </c>
      <c r="M147" s="53">
        <f t="shared" si="10"/>
        <v>38120</v>
      </c>
      <c r="N147"/>
    </row>
    <row r="148" spans="1:14" s="49" customFormat="1" ht="28.5" customHeight="1" x14ac:dyDescent="0.25">
      <c r="A148" s="50">
        <v>138</v>
      </c>
      <c r="B148" s="48" t="s">
        <v>540</v>
      </c>
      <c r="C148" s="78" t="s">
        <v>943</v>
      </c>
      <c r="D148" s="50" t="s">
        <v>13</v>
      </c>
      <c r="E148" s="52" t="s">
        <v>175</v>
      </c>
      <c r="F148" s="51" t="s">
        <v>209</v>
      </c>
      <c r="G148" s="29">
        <v>70000</v>
      </c>
      <c r="H148" s="29">
        <f t="shared" si="11"/>
        <v>2009</v>
      </c>
      <c r="I148" s="110">
        <f t="shared" si="12"/>
        <v>2128</v>
      </c>
      <c r="J148" s="53">
        <f t="shared" si="14"/>
        <v>65863</v>
      </c>
      <c r="K148" s="70">
        <f t="shared" si="13"/>
        <v>5368.4498333333331</v>
      </c>
      <c r="L148" s="29">
        <v>26788.97</v>
      </c>
      <c r="M148" s="53">
        <f t="shared" si="10"/>
        <v>43211.03</v>
      </c>
      <c r="N148"/>
    </row>
    <row r="149" spans="1:14" s="49" customFormat="1" ht="28.5" customHeight="1" x14ac:dyDescent="0.25">
      <c r="A149" s="50">
        <v>139</v>
      </c>
      <c r="B149" s="48" t="s">
        <v>541</v>
      </c>
      <c r="C149" s="78" t="s">
        <v>542</v>
      </c>
      <c r="D149" s="50" t="s">
        <v>14</v>
      </c>
      <c r="E149" s="52" t="s">
        <v>175</v>
      </c>
      <c r="F149" s="51" t="s">
        <v>219</v>
      </c>
      <c r="G149" s="29">
        <v>110000</v>
      </c>
      <c r="H149" s="29">
        <f t="shared" si="11"/>
        <v>3157</v>
      </c>
      <c r="I149" s="110">
        <f t="shared" si="12"/>
        <v>3344</v>
      </c>
      <c r="J149" s="53">
        <f t="shared" si="14"/>
        <v>103499</v>
      </c>
      <c r="K149" s="70">
        <f t="shared" si="13"/>
        <v>14457.687291666667</v>
      </c>
      <c r="L149" s="29">
        <v>36342.9</v>
      </c>
      <c r="M149" s="53">
        <f t="shared" si="10"/>
        <v>73657.100000000006</v>
      </c>
      <c r="N149"/>
    </row>
    <row r="150" spans="1:14" s="49" customFormat="1" ht="28.5" customHeight="1" x14ac:dyDescent="0.25">
      <c r="A150" s="50">
        <v>140</v>
      </c>
      <c r="B150" s="48" t="s">
        <v>543</v>
      </c>
      <c r="C150" s="78" t="s">
        <v>544</v>
      </c>
      <c r="D150" s="50" t="s">
        <v>13</v>
      </c>
      <c r="E150" s="52" t="s">
        <v>175</v>
      </c>
      <c r="F150" s="51" t="s">
        <v>214</v>
      </c>
      <c r="G150" s="29">
        <v>60000</v>
      </c>
      <c r="H150" s="29">
        <f t="shared" si="11"/>
        <v>1722</v>
      </c>
      <c r="I150" s="110">
        <f t="shared" si="12"/>
        <v>1824</v>
      </c>
      <c r="J150" s="53">
        <f t="shared" si="14"/>
        <v>56454</v>
      </c>
      <c r="K150" s="70">
        <f t="shared" si="13"/>
        <v>3486.6498333333329</v>
      </c>
      <c r="L150" s="29">
        <v>20671.669999999998</v>
      </c>
      <c r="M150" s="53">
        <f t="shared" si="10"/>
        <v>39328.33</v>
      </c>
      <c r="N150"/>
    </row>
    <row r="151" spans="1:14" s="49" customFormat="1" ht="28.5" customHeight="1" x14ac:dyDescent="0.25">
      <c r="A151" s="50">
        <v>141</v>
      </c>
      <c r="B151" s="48" t="s">
        <v>545</v>
      </c>
      <c r="C151" s="78" t="s">
        <v>446</v>
      </c>
      <c r="D151" s="50" t="s">
        <v>13</v>
      </c>
      <c r="E151" s="52" t="s">
        <v>175</v>
      </c>
      <c r="F151" s="51" t="s">
        <v>184</v>
      </c>
      <c r="G151" s="29">
        <v>35000</v>
      </c>
      <c r="H151" s="29">
        <f t="shared" si="11"/>
        <v>1004.5</v>
      </c>
      <c r="I151" s="110">
        <f t="shared" si="12"/>
        <v>1064</v>
      </c>
      <c r="J151" s="53">
        <f t="shared" si="14"/>
        <v>32931.5</v>
      </c>
      <c r="K151" s="70">
        <f t="shared" si="13"/>
        <v>0</v>
      </c>
      <c r="L151" s="29">
        <v>2093.5</v>
      </c>
      <c r="M151" s="53">
        <f t="shared" si="10"/>
        <v>32906.5</v>
      </c>
      <c r="N151"/>
    </row>
    <row r="152" spans="1:14" s="49" customFormat="1" ht="28.5" customHeight="1" x14ac:dyDescent="0.25">
      <c r="A152" s="50">
        <v>142</v>
      </c>
      <c r="B152" s="48" t="s">
        <v>546</v>
      </c>
      <c r="C152" s="78" t="s">
        <v>547</v>
      </c>
      <c r="D152" s="50" t="s">
        <v>14</v>
      </c>
      <c r="E152" s="52" t="s">
        <v>175</v>
      </c>
      <c r="F152" s="51" t="s">
        <v>223</v>
      </c>
      <c r="G152" s="29">
        <v>75000</v>
      </c>
      <c r="H152" s="29">
        <f t="shared" si="11"/>
        <v>2152.5</v>
      </c>
      <c r="I152" s="110">
        <f t="shared" si="12"/>
        <v>2280</v>
      </c>
      <c r="J152" s="53">
        <f t="shared" si="14"/>
        <v>70567.5</v>
      </c>
      <c r="K152" s="70">
        <f t="shared" si="13"/>
        <v>6309.3498333333337</v>
      </c>
      <c r="L152" s="29">
        <v>39039.86</v>
      </c>
      <c r="M152" s="53">
        <f t="shared" si="10"/>
        <v>35960.14</v>
      </c>
      <c r="N152"/>
    </row>
    <row r="153" spans="1:14" s="49" customFormat="1" ht="28.5" customHeight="1" x14ac:dyDescent="0.25">
      <c r="A153" s="50">
        <v>143</v>
      </c>
      <c r="B153" s="48" t="s">
        <v>548</v>
      </c>
      <c r="C153" s="78" t="s">
        <v>549</v>
      </c>
      <c r="D153" s="50" t="s">
        <v>13</v>
      </c>
      <c r="E153" s="52" t="s">
        <v>175</v>
      </c>
      <c r="F153" s="51" t="s">
        <v>204</v>
      </c>
      <c r="G153" s="29">
        <v>90000</v>
      </c>
      <c r="H153" s="29">
        <f t="shared" si="11"/>
        <v>2583</v>
      </c>
      <c r="I153" s="110">
        <f t="shared" si="12"/>
        <v>2736</v>
      </c>
      <c r="J153" s="53">
        <f t="shared" si="14"/>
        <v>84681</v>
      </c>
      <c r="K153" s="70">
        <f t="shared" si="13"/>
        <v>9753.1872916666671</v>
      </c>
      <c r="L153" s="29">
        <v>15097.19</v>
      </c>
      <c r="M153" s="53">
        <f t="shared" si="10"/>
        <v>74902.81</v>
      </c>
      <c r="N153"/>
    </row>
    <row r="154" spans="1:14" s="49" customFormat="1" ht="28.5" customHeight="1" x14ac:dyDescent="0.25">
      <c r="A154" s="50">
        <v>144</v>
      </c>
      <c r="B154" s="48" t="s">
        <v>550</v>
      </c>
      <c r="C154" s="78" t="s">
        <v>551</v>
      </c>
      <c r="D154" s="50" t="s">
        <v>14</v>
      </c>
      <c r="E154" s="52" t="s">
        <v>175</v>
      </c>
      <c r="F154" s="51" t="s">
        <v>208</v>
      </c>
      <c r="G154" s="29">
        <v>50000</v>
      </c>
      <c r="H154" s="29">
        <f t="shared" si="11"/>
        <v>1435</v>
      </c>
      <c r="I154" s="110">
        <f t="shared" si="12"/>
        <v>1520</v>
      </c>
      <c r="J154" s="53">
        <f t="shared" si="14"/>
        <v>47045</v>
      </c>
      <c r="K154" s="70">
        <f t="shared" si="13"/>
        <v>1853.9998749999997</v>
      </c>
      <c r="L154" s="29">
        <v>29217.45</v>
      </c>
      <c r="M154" s="53">
        <f t="shared" si="10"/>
        <v>20782.55</v>
      </c>
      <c r="N154"/>
    </row>
    <row r="155" spans="1:14" s="49" customFormat="1" ht="28.5" customHeight="1" x14ac:dyDescent="0.25">
      <c r="A155" s="50">
        <v>145</v>
      </c>
      <c r="B155" s="48" t="s">
        <v>552</v>
      </c>
      <c r="C155" s="78" t="s">
        <v>553</v>
      </c>
      <c r="D155" s="50" t="s">
        <v>14</v>
      </c>
      <c r="E155" s="52" t="s">
        <v>175</v>
      </c>
      <c r="F155" s="51" t="s">
        <v>918</v>
      </c>
      <c r="G155" s="29">
        <v>25000</v>
      </c>
      <c r="H155" s="29">
        <f t="shared" si="11"/>
        <v>717.5</v>
      </c>
      <c r="I155" s="110">
        <f t="shared" si="12"/>
        <v>760</v>
      </c>
      <c r="J155" s="53">
        <f t="shared" si="14"/>
        <v>23522.5</v>
      </c>
      <c r="K155" s="70">
        <f t="shared" si="13"/>
        <v>0</v>
      </c>
      <c r="L155" s="29">
        <v>13936.13</v>
      </c>
      <c r="M155" s="53">
        <f t="shared" si="10"/>
        <v>11063.87</v>
      </c>
      <c r="N155"/>
    </row>
    <row r="156" spans="1:14" s="49" customFormat="1" ht="28.5" customHeight="1" x14ac:dyDescent="0.25">
      <c r="A156" s="50">
        <v>146</v>
      </c>
      <c r="B156" s="48" t="s">
        <v>554</v>
      </c>
      <c r="C156" s="78" t="s">
        <v>433</v>
      </c>
      <c r="D156" s="50" t="s">
        <v>14</v>
      </c>
      <c r="E156" s="52" t="s">
        <v>175</v>
      </c>
      <c r="F156" s="51" t="s">
        <v>195</v>
      </c>
      <c r="G156" s="29">
        <v>35000</v>
      </c>
      <c r="H156" s="29">
        <f t="shared" si="11"/>
        <v>1004.5</v>
      </c>
      <c r="I156" s="110">
        <f t="shared" si="12"/>
        <v>1064</v>
      </c>
      <c r="J156" s="53">
        <f t="shared" si="14"/>
        <v>32931.5</v>
      </c>
      <c r="K156" s="70">
        <f t="shared" si="13"/>
        <v>0</v>
      </c>
      <c r="L156" s="29">
        <v>2093.5</v>
      </c>
      <c r="M156" s="53">
        <f t="shared" si="10"/>
        <v>32906.5</v>
      </c>
      <c r="N156"/>
    </row>
    <row r="157" spans="1:14" s="49" customFormat="1" ht="28.5" customHeight="1" x14ac:dyDescent="0.25">
      <c r="A157" s="50">
        <v>147</v>
      </c>
      <c r="B157" s="48" t="s">
        <v>555</v>
      </c>
      <c r="C157" s="78" t="s">
        <v>556</v>
      </c>
      <c r="D157" s="50" t="s">
        <v>13</v>
      </c>
      <c r="E157" s="52" t="s">
        <v>175</v>
      </c>
      <c r="F157" s="51" t="s">
        <v>207</v>
      </c>
      <c r="G157" s="29">
        <v>25000</v>
      </c>
      <c r="H157" s="29">
        <f t="shared" si="11"/>
        <v>717.5</v>
      </c>
      <c r="I157" s="110">
        <f t="shared" si="12"/>
        <v>760</v>
      </c>
      <c r="J157" s="53">
        <f t="shared" si="14"/>
        <v>23522.5</v>
      </c>
      <c r="K157" s="70">
        <f t="shared" si="13"/>
        <v>0</v>
      </c>
      <c r="L157" s="29">
        <v>16196.55</v>
      </c>
      <c r="M157" s="53">
        <f t="shared" si="10"/>
        <v>8803.4500000000007</v>
      </c>
      <c r="N157"/>
    </row>
    <row r="158" spans="1:14" s="49" customFormat="1" ht="28.5" customHeight="1" x14ac:dyDescent="0.25">
      <c r="A158" s="50">
        <v>148</v>
      </c>
      <c r="B158" s="48" t="s">
        <v>557</v>
      </c>
      <c r="C158" s="78" t="s">
        <v>558</v>
      </c>
      <c r="D158" s="50" t="s">
        <v>13</v>
      </c>
      <c r="E158" s="52" t="s">
        <v>175</v>
      </c>
      <c r="F158" s="51" t="s">
        <v>220</v>
      </c>
      <c r="G158" s="29">
        <v>30000</v>
      </c>
      <c r="H158" s="29">
        <f t="shared" si="11"/>
        <v>861</v>
      </c>
      <c r="I158" s="110">
        <f t="shared" si="12"/>
        <v>912</v>
      </c>
      <c r="J158" s="53">
        <f t="shared" si="14"/>
        <v>28227</v>
      </c>
      <c r="K158" s="70">
        <f t="shared" si="13"/>
        <v>0</v>
      </c>
      <c r="L158" s="29">
        <v>3385.38</v>
      </c>
      <c r="M158" s="53">
        <f t="shared" si="10"/>
        <v>26614.62</v>
      </c>
      <c r="N158"/>
    </row>
    <row r="159" spans="1:14" s="49" customFormat="1" ht="28.5" customHeight="1" x14ac:dyDescent="0.25">
      <c r="A159" s="50">
        <v>149</v>
      </c>
      <c r="B159" s="48" t="s">
        <v>559</v>
      </c>
      <c r="C159" s="78" t="s">
        <v>560</v>
      </c>
      <c r="D159" s="50" t="s">
        <v>14</v>
      </c>
      <c r="E159" s="52" t="s">
        <v>175</v>
      </c>
      <c r="F159" s="51" t="s">
        <v>221</v>
      </c>
      <c r="G159" s="29">
        <v>50000</v>
      </c>
      <c r="H159" s="29">
        <f t="shared" si="11"/>
        <v>1435</v>
      </c>
      <c r="I159" s="110">
        <f t="shared" si="12"/>
        <v>1520</v>
      </c>
      <c r="J159" s="53">
        <f t="shared" si="14"/>
        <v>47045</v>
      </c>
      <c r="K159" s="70">
        <f t="shared" si="13"/>
        <v>1853.9998749999997</v>
      </c>
      <c r="L159" s="29">
        <v>4834</v>
      </c>
      <c r="M159" s="53">
        <f t="shared" si="10"/>
        <v>45166</v>
      </c>
      <c r="N159"/>
    </row>
    <row r="160" spans="1:14" s="49" customFormat="1" ht="28.5" customHeight="1" x14ac:dyDescent="0.25">
      <c r="A160" s="50">
        <v>150</v>
      </c>
      <c r="B160" s="48" t="s">
        <v>561</v>
      </c>
      <c r="C160" s="78" t="s">
        <v>562</v>
      </c>
      <c r="D160" s="50" t="s">
        <v>13</v>
      </c>
      <c r="E160" s="52" t="s">
        <v>175</v>
      </c>
      <c r="F160" s="51" t="s">
        <v>222</v>
      </c>
      <c r="G160" s="29">
        <v>60000</v>
      </c>
      <c r="H160" s="29">
        <f t="shared" si="11"/>
        <v>1722</v>
      </c>
      <c r="I160" s="110">
        <f t="shared" si="12"/>
        <v>1824</v>
      </c>
      <c r="J160" s="53">
        <f t="shared" si="14"/>
        <v>56454</v>
      </c>
      <c r="K160" s="70">
        <f t="shared" si="13"/>
        <v>3486.6498333333329</v>
      </c>
      <c r="L160" s="29">
        <v>15284.58</v>
      </c>
      <c r="M160" s="53">
        <f t="shared" si="10"/>
        <v>44715.42</v>
      </c>
      <c r="N160"/>
    </row>
    <row r="161" spans="1:14" s="49" customFormat="1" ht="28.5" customHeight="1" x14ac:dyDescent="0.25">
      <c r="A161" s="50">
        <v>151</v>
      </c>
      <c r="B161" s="48" t="s">
        <v>563</v>
      </c>
      <c r="C161" s="78" t="s">
        <v>564</v>
      </c>
      <c r="D161" s="50" t="s">
        <v>14</v>
      </c>
      <c r="E161" s="52" t="s">
        <v>175</v>
      </c>
      <c r="F161" s="51" t="s">
        <v>223</v>
      </c>
      <c r="G161" s="29">
        <v>75000</v>
      </c>
      <c r="H161" s="29">
        <f t="shared" si="11"/>
        <v>2152.5</v>
      </c>
      <c r="I161" s="110">
        <f t="shared" si="12"/>
        <v>2280</v>
      </c>
      <c r="J161" s="53">
        <f t="shared" si="14"/>
        <v>70567.5</v>
      </c>
      <c r="K161" s="70">
        <f t="shared" si="13"/>
        <v>6309.3498333333337</v>
      </c>
      <c r="L161" s="29">
        <v>35951.14</v>
      </c>
      <c r="M161" s="53">
        <f t="shared" si="10"/>
        <v>39048.86</v>
      </c>
      <c r="N161"/>
    </row>
    <row r="162" spans="1:14" s="49" customFormat="1" ht="28.5" customHeight="1" x14ac:dyDescent="0.25">
      <c r="A162" s="50">
        <v>152</v>
      </c>
      <c r="B162" s="48" t="s">
        <v>565</v>
      </c>
      <c r="C162" s="78" t="s">
        <v>944</v>
      </c>
      <c r="D162" s="50" t="s">
        <v>14</v>
      </c>
      <c r="E162" s="52" t="s">
        <v>175</v>
      </c>
      <c r="F162" s="51" t="s">
        <v>219</v>
      </c>
      <c r="G162" s="29">
        <v>75000</v>
      </c>
      <c r="H162" s="29">
        <f t="shared" si="11"/>
        <v>2152.5</v>
      </c>
      <c r="I162" s="110">
        <f t="shared" si="12"/>
        <v>2280</v>
      </c>
      <c r="J162" s="53">
        <f t="shared" si="14"/>
        <v>70567.5</v>
      </c>
      <c r="K162" s="70">
        <f t="shared" si="13"/>
        <v>6309.3498333333337</v>
      </c>
      <c r="L162" s="29">
        <v>27747.46</v>
      </c>
      <c r="M162" s="53">
        <f t="shared" si="10"/>
        <v>47252.54</v>
      </c>
      <c r="N162"/>
    </row>
    <row r="163" spans="1:14" s="49" customFormat="1" ht="28.5" customHeight="1" x14ac:dyDescent="0.25">
      <c r="A163" s="50">
        <v>153</v>
      </c>
      <c r="B163" s="48" t="s">
        <v>566</v>
      </c>
      <c r="C163" s="78" t="s">
        <v>567</v>
      </c>
      <c r="D163" s="50" t="s">
        <v>13</v>
      </c>
      <c r="E163" s="52" t="s">
        <v>175</v>
      </c>
      <c r="F163" s="51" t="s">
        <v>184</v>
      </c>
      <c r="G163" s="29">
        <v>31500</v>
      </c>
      <c r="H163" s="29">
        <f t="shared" si="11"/>
        <v>904.05</v>
      </c>
      <c r="I163" s="110">
        <f t="shared" si="12"/>
        <v>957.6</v>
      </c>
      <c r="J163" s="53">
        <f t="shared" si="14"/>
        <v>29638.350000000002</v>
      </c>
      <c r="K163" s="70">
        <f t="shared" si="13"/>
        <v>0</v>
      </c>
      <c r="L163" s="29">
        <v>1886.65</v>
      </c>
      <c r="M163" s="53">
        <f t="shared" si="10"/>
        <v>29613.35</v>
      </c>
      <c r="N163"/>
    </row>
    <row r="164" spans="1:14" s="49" customFormat="1" ht="28.5" customHeight="1" x14ac:dyDescent="0.25">
      <c r="A164" s="50">
        <v>154</v>
      </c>
      <c r="B164" s="48" t="s">
        <v>568</v>
      </c>
      <c r="C164" s="78" t="s">
        <v>556</v>
      </c>
      <c r="D164" s="50" t="s">
        <v>13</v>
      </c>
      <c r="E164" s="52" t="s">
        <v>175</v>
      </c>
      <c r="F164" s="51" t="s">
        <v>207</v>
      </c>
      <c r="G164" s="29">
        <v>25000</v>
      </c>
      <c r="H164" s="29">
        <f t="shared" si="11"/>
        <v>717.5</v>
      </c>
      <c r="I164" s="110">
        <f t="shared" si="12"/>
        <v>760</v>
      </c>
      <c r="J164" s="53">
        <f t="shared" si="14"/>
        <v>23522.5</v>
      </c>
      <c r="K164" s="70">
        <f t="shared" si="13"/>
        <v>0</v>
      </c>
      <c r="L164" s="29">
        <v>11919.14</v>
      </c>
      <c r="M164" s="53">
        <f t="shared" si="10"/>
        <v>13080.86</v>
      </c>
      <c r="N164"/>
    </row>
    <row r="165" spans="1:14" s="49" customFormat="1" ht="28.5" customHeight="1" x14ac:dyDescent="0.25">
      <c r="A165" s="50">
        <v>155</v>
      </c>
      <c r="B165" s="48" t="s">
        <v>569</v>
      </c>
      <c r="C165" s="78" t="s">
        <v>28</v>
      </c>
      <c r="D165" s="50" t="s">
        <v>13</v>
      </c>
      <c r="E165" s="52" t="s">
        <v>175</v>
      </c>
      <c r="F165" s="51" t="s">
        <v>180</v>
      </c>
      <c r="G165" s="29">
        <v>35000</v>
      </c>
      <c r="H165" s="29">
        <f t="shared" si="11"/>
        <v>1004.5</v>
      </c>
      <c r="I165" s="110">
        <f t="shared" si="12"/>
        <v>1064</v>
      </c>
      <c r="J165" s="53">
        <f t="shared" si="14"/>
        <v>32931.5</v>
      </c>
      <c r="K165" s="70">
        <f t="shared" si="13"/>
        <v>0</v>
      </c>
      <c r="L165" s="29">
        <v>4593.5</v>
      </c>
      <c r="M165" s="53">
        <f t="shared" si="10"/>
        <v>30406.5</v>
      </c>
      <c r="N165"/>
    </row>
    <row r="166" spans="1:14" s="49" customFormat="1" ht="28.5" customHeight="1" x14ac:dyDescent="0.25">
      <c r="A166" s="50">
        <v>156</v>
      </c>
      <c r="B166" s="48" t="s">
        <v>570</v>
      </c>
      <c r="C166" s="78" t="s">
        <v>19</v>
      </c>
      <c r="D166" s="50" t="s">
        <v>13</v>
      </c>
      <c r="E166" s="52" t="s">
        <v>175</v>
      </c>
      <c r="F166" s="51" t="s">
        <v>224</v>
      </c>
      <c r="G166" s="29">
        <v>50000</v>
      </c>
      <c r="H166" s="29">
        <f t="shared" si="11"/>
        <v>1435</v>
      </c>
      <c r="I166" s="110">
        <f t="shared" si="12"/>
        <v>1520</v>
      </c>
      <c r="J166" s="53">
        <f t="shared" si="14"/>
        <v>47045</v>
      </c>
      <c r="K166" s="70">
        <f t="shared" si="13"/>
        <v>1853.9998749999997</v>
      </c>
      <c r="L166" s="29">
        <v>4834</v>
      </c>
      <c r="M166" s="53">
        <f t="shared" si="10"/>
        <v>45166</v>
      </c>
      <c r="N166"/>
    </row>
    <row r="167" spans="1:14" s="49" customFormat="1" ht="28.5" customHeight="1" x14ac:dyDescent="0.25">
      <c r="A167" s="50">
        <v>157</v>
      </c>
      <c r="B167" s="48" t="s">
        <v>571</v>
      </c>
      <c r="C167" s="78" t="s">
        <v>572</v>
      </c>
      <c r="D167" s="50" t="s">
        <v>14</v>
      </c>
      <c r="E167" s="52" t="s">
        <v>175</v>
      </c>
      <c r="F167" s="51" t="s">
        <v>183</v>
      </c>
      <c r="G167" s="29">
        <v>90000</v>
      </c>
      <c r="H167" s="29">
        <f t="shared" si="11"/>
        <v>2583</v>
      </c>
      <c r="I167" s="110">
        <f t="shared" si="12"/>
        <v>2736</v>
      </c>
      <c r="J167" s="53">
        <f t="shared" si="14"/>
        <v>84681</v>
      </c>
      <c r="K167" s="70">
        <f t="shared" si="13"/>
        <v>9753.1872916666671</v>
      </c>
      <c r="L167" s="29">
        <v>37981.19</v>
      </c>
      <c r="M167" s="53">
        <f t="shared" si="10"/>
        <v>52018.81</v>
      </c>
      <c r="N167"/>
    </row>
    <row r="168" spans="1:14" s="49" customFormat="1" ht="28.5" customHeight="1" x14ac:dyDescent="0.25">
      <c r="A168" s="50">
        <v>158</v>
      </c>
      <c r="B168" s="48" t="s">
        <v>573</v>
      </c>
      <c r="C168" s="78" t="s">
        <v>945</v>
      </c>
      <c r="D168" s="50" t="s">
        <v>14</v>
      </c>
      <c r="E168" s="52" t="s">
        <v>175</v>
      </c>
      <c r="F168" s="51" t="s">
        <v>209</v>
      </c>
      <c r="G168" s="29">
        <v>35000</v>
      </c>
      <c r="H168" s="29">
        <f t="shared" si="11"/>
        <v>1004.5</v>
      </c>
      <c r="I168" s="110">
        <f t="shared" si="12"/>
        <v>1064</v>
      </c>
      <c r="J168" s="53">
        <f t="shared" si="14"/>
        <v>32931.5</v>
      </c>
      <c r="K168" s="70">
        <f t="shared" si="13"/>
        <v>0</v>
      </c>
      <c r="L168" s="29">
        <v>6889.5</v>
      </c>
      <c r="M168" s="53">
        <f t="shared" si="10"/>
        <v>28110.5</v>
      </c>
      <c r="N168"/>
    </row>
    <row r="169" spans="1:14" s="49" customFormat="1" ht="28.5" customHeight="1" x14ac:dyDescent="0.25">
      <c r="A169" s="50">
        <v>159</v>
      </c>
      <c r="B169" s="48" t="s">
        <v>574</v>
      </c>
      <c r="C169" s="78" t="s">
        <v>16</v>
      </c>
      <c r="D169" s="50" t="s">
        <v>14</v>
      </c>
      <c r="E169" s="52" t="s">
        <v>175</v>
      </c>
      <c r="F169" s="51" t="s">
        <v>185</v>
      </c>
      <c r="G169" s="29">
        <v>16500</v>
      </c>
      <c r="H169" s="29">
        <f t="shared" si="11"/>
        <v>473.55</v>
      </c>
      <c r="I169" s="110">
        <f t="shared" si="12"/>
        <v>501.6</v>
      </c>
      <c r="J169" s="53">
        <f t="shared" si="14"/>
        <v>15524.85</v>
      </c>
      <c r="K169" s="70">
        <f t="shared" si="13"/>
        <v>0</v>
      </c>
      <c r="L169" s="29">
        <v>8547.66</v>
      </c>
      <c r="M169" s="53">
        <f t="shared" si="10"/>
        <v>7952.34</v>
      </c>
      <c r="N169"/>
    </row>
    <row r="170" spans="1:14" s="49" customFormat="1" ht="28.5" customHeight="1" x14ac:dyDescent="0.25">
      <c r="A170" s="50">
        <v>160</v>
      </c>
      <c r="B170" s="48" t="s">
        <v>575</v>
      </c>
      <c r="C170" s="78" t="s">
        <v>576</v>
      </c>
      <c r="D170" s="50" t="s">
        <v>13</v>
      </c>
      <c r="E170" s="52" t="s">
        <v>175</v>
      </c>
      <c r="F170" s="51" t="s">
        <v>185</v>
      </c>
      <c r="G170" s="29">
        <v>80000</v>
      </c>
      <c r="H170" s="29">
        <f t="shared" si="11"/>
        <v>2296</v>
      </c>
      <c r="I170" s="110">
        <f t="shared" si="12"/>
        <v>2432</v>
      </c>
      <c r="J170" s="53">
        <f t="shared" si="14"/>
        <v>75272</v>
      </c>
      <c r="K170" s="70">
        <f t="shared" si="13"/>
        <v>7400.9372916666662</v>
      </c>
      <c r="L170" s="29">
        <v>19399.939999999999</v>
      </c>
      <c r="M170" s="53">
        <f t="shared" si="10"/>
        <v>60600.06</v>
      </c>
      <c r="N170"/>
    </row>
    <row r="171" spans="1:14" s="49" customFormat="1" ht="28.5" customHeight="1" x14ac:dyDescent="0.25">
      <c r="A171" s="50">
        <v>161</v>
      </c>
      <c r="B171" s="48" t="s">
        <v>577</v>
      </c>
      <c r="C171" s="78" t="s">
        <v>487</v>
      </c>
      <c r="D171" s="50" t="s">
        <v>13</v>
      </c>
      <c r="E171" s="52" t="s">
        <v>175</v>
      </c>
      <c r="F171" s="51" t="s">
        <v>204</v>
      </c>
      <c r="G171" s="29">
        <v>45000</v>
      </c>
      <c r="H171" s="29">
        <f t="shared" si="11"/>
        <v>1291.5</v>
      </c>
      <c r="I171" s="110">
        <f t="shared" si="12"/>
        <v>1368</v>
      </c>
      <c r="J171" s="53">
        <f t="shared" si="14"/>
        <v>42340.5</v>
      </c>
      <c r="K171" s="70">
        <f t="shared" si="13"/>
        <v>1148.3248749999998</v>
      </c>
      <c r="L171" s="29">
        <v>3832.83</v>
      </c>
      <c r="M171" s="53">
        <f t="shared" si="10"/>
        <v>41167.17</v>
      </c>
      <c r="N171"/>
    </row>
    <row r="172" spans="1:14" s="49" customFormat="1" ht="28.5" customHeight="1" x14ac:dyDescent="0.25">
      <c r="A172" s="50">
        <v>162</v>
      </c>
      <c r="B172" s="48" t="s">
        <v>578</v>
      </c>
      <c r="C172" s="78" t="s">
        <v>451</v>
      </c>
      <c r="D172" s="50" t="s">
        <v>14</v>
      </c>
      <c r="E172" s="52" t="s">
        <v>175</v>
      </c>
      <c r="F172" s="51" t="s">
        <v>918</v>
      </c>
      <c r="G172" s="29">
        <v>16500</v>
      </c>
      <c r="H172" s="29">
        <f t="shared" si="11"/>
        <v>473.55</v>
      </c>
      <c r="I172" s="110">
        <f t="shared" si="12"/>
        <v>501.6</v>
      </c>
      <c r="J172" s="53">
        <f t="shared" si="14"/>
        <v>15524.85</v>
      </c>
      <c r="K172" s="70">
        <f t="shared" si="13"/>
        <v>0</v>
      </c>
      <c r="L172" s="29">
        <v>3000.15</v>
      </c>
      <c r="M172" s="53">
        <f t="shared" si="10"/>
        <v>13499.85</v>
      </c>
      <c r="N172"/>
    </row>
    <row r="173" spans="1:14" s="49" customFormat="1" ht="28.5" customHeight="1" x14ac:dyDescent="0.25">
      <c r="A173" s="50">
        <v>163</v>
      </c>
      <c r="B173" s="48" t="s">
        <v>579</v>
      </c>
      <c r="C173" s="78" t="s">
        <v>580</v>
      </c>
      <c r="D173" s="50" t="s">
        <v>13</v>
      </c>
      <c r="E173" s="52" t="s">
        <v>175</v>
      </c>
      <c r="F173" s="51" t="s">
        <v>208</v>
      </c>
      <c r="G173" s="29">
        <v>50000</v>
      </c>
      <c r="H173" s="29">
        <f t="shared" si="11"/>
        <v>1435</v>
      </c>
      <c r="I173" s="110">
        <f t="shared" si="12"/>
        <v>1520</v>
      </c>
      <c r="J173" s="53">
        <f t="shared" si="14"/>
        <v>47045</v>
      </c>
      <c r="K173" s="70">
        <f t="shared" si="13"/>
        <v>1853.9998749999997</v>
      </c>
      <c r="L173" s="29">
        <v>26534.74</v>
      </c>
      <c r="M173" s="53">
        <f t="shared" si="10"/>
        <v>23465.26</v>
      </c>
      <c r="N173"/>
    </row>
    <row r="174" spans="1:14" s="49" customFormat="1" ht="28.5" customHeight="1" x14ac:dyDescent="0.25">
      <c r="A174" s="50">
        <v>164</v>
      </c>
      <c r="B174" s="48" t="s">
        <v>581</v>
      </c>
      <c r="C174" s="78" t="s">
        <v>444</v>
      </c>
      <c r="D174" s="50" t="s">
        <v>13</v>
      </c>
      <c r="E174" s="52" t="s">
        <v>175</v>
      </c>
      <c r="F174" s="51" t="s">
        <v>184</v>
      </c>
      <c r="G174" s="29">
        <v>31500</v>
      </c>
      <c r="H174" s="29">
        <f t="shared" si="11"/>
        <v>904.05</v>
      </c>
      <c r="I174" s="110">
        <f t="shared" si="12"/>
        <v>957.6</v>
      </c>
      <c r="J174" s="53">
        <f t="shared" si="14"/>
        <v>29638.350000000002</v>
      </c>
      <c r="K174" s="70">
        <f t="shared" si="13"/>
        <v>0</v>
      </c>
      <c r="L174" s="29">
        <v>1886.65</v>
      </c>
      <c r="M174" s="53">
        <f t="shared" si="10"/>
        <v>29613.35</v>
      </c>
      <c r="N174"/>
    </row>
    <row r="175" spans="1:14" s="49" customFormat="1" ht="28.5" customHeight="1" x14ac:dyDescent="0.25">
      <c r="A175" s="50">
        <v>165</v>
      </c>
      <c r="B175" s="48" t="s">
        <v>582</v>
      </c>
      <c r="C175" s="78" t="s">
        <v>583</v>
      </c>
      <c r="D175" s="50" t="s">
        <v>14</v>
      </c>
      <c r="E175" s="52" t="s">
        <v>175</v>
      </c>
      <c r="F175" s="51" t="s">
        <v>210</v>
      </c>
      <c r="G175" s="29">
        <v>26250</v>
      </c>
      <c r="H175" s="29">
        <f t="shared" si="11"/>
        <v>753.375</v>
      </c>
      <c r="I175" s="110">
        <f t="shared" si="12"/>
        <v>798</v>
      </c>
      <c r="J175" s="53">
        <f t="shared" si="14"/>
        <v>24698.625</v>
      </c>
      <c r="K175" s="70">
        <f t="shared" si="13"/>
        <v>0</v>
      </c>
      <c r="L175" s="29">
        <v>10932.38</v>
      </c>
      <c r="M175" s="53">
        <f t="shared" si="10"/>
        <v>15317.62</v>
      </c>
      <c r="N175"/>
    </row>
    <row r="176" spans="1:14" s="49" customFormat="1" ht="28.5" customHeight="1" x14ac:dyDescent="0.25">
      <c r="A176" s="50">
        <v>166</v>
      </c>
      <c r="B176" s="48" t="s">
        <v>584</v>
      </c>
      <c r="C176" s="78" t="s">
        <v>422</v>
      </c>
      <c r="D176" s="50" t="s">
        <v>13</v>
      </c>
      <c r="E176" s="52" t="s">
        <v>175</v>
      </c>
      <c r="F176" s="51" t="s">
        <v>209</v>
      </c>
      <c r="G176" s="29">
        <v>50000</v>
      </c>
      <c r="H176" s="29">
        <f t="shared" si="11"/>
        <v>1435</v>
      </c>
      <c r="I176" s="110">
        <f t="shared" si="12"/>
        <v>1520</v>
      </c>
      <c r="J176" s="53">
        <f t="shared" si="14"/>
        <v>47045</v>
      </c>
      <c r="K176" s="70">
        <f t="shared" si="13"/>
        <v>1853.9998749999997</v>
      </c>
      <c r="L176" s="29">
        <v>15408.93</v>
      </c>
      <c r="M176" s="53">
        <f t="shared" si="10"/>
        <v>34591.07</v>
      </c>
      <c r="N176"/>
    </row>
    <row r="177" spans="1:14" s="49" customFormat="1" ht="28.5" customHeight="1" x14ac:dyDescent="0.25">
      <c r="A177" s="50">
        <v>167</v>
      </c>
      <c r="B177" s="48" t="s">
        <v>585</v>
      </c>
      <c r="C177" s="78" t="s">
        <v>24</v>
      </c>
      <c r="D177" s="50" t="s">
        <v>13</v>
      </c>
      <c r="E177" s="52" t="s">
        <v>175</v>
      </c>
      <c r="F177" s="51" t="s">
        <v>207</v>
      </c>
      <c r="G177" s="29">
        <v>25000</v>
      </c>
      <c r="H177" s="29">
        <f t="shared" si="11"/>
        <v>717.5</v>
      </c>
      <c r="I177" s="110">
        <f t="shared" si="12"/>
        <v>760</v>
      </c>
      <c r="J177" s="53">
        <f t="shared" si="14"/>
        <v>23522.5</v>
      </c>
      <c r="K177" s="70">
        <f t="shared" si="13"/>
        <v>0</v>
      </c>
      <c r="L177" s="29">
        <v>1502.5</v>
      </c>
      <c r="M177" s="53">
        <f t="shared" si="10"/>
        <v>23497.5</v>
      </c>
      <c r="N177"/>
    </row>
    <row r="178" spans="1:14" s="49" customFormat="1" ht="28.5" customHeight="1" x14ac:dyDescent="0.25">
      <c r="A178" s="50">
        <v>168</v>
      </c>
      <c r="B178" s="48" t="s">
        <v>586</v>
      </c>
      <c r="C178" s="78" t="s">
        <v>587</v>
      </c>
      <c r="D178" s="50" t="s">
        <v>13</v>
      </c>
      <c r="E178" s="52" t="s">
        <v>175</v>
      </c>
      <c r="F178" s="51" t="s">
        <v>204</v>
      </c>
      <c r="G178" s="29">
        <v>55000</v>
      </c>
      <c r="H178" s="29">
        <f t="shared" si="11"/>
        <v>1578.5</v>
      </c>
      <c r="I178" s="110">
        <f t="shared" si="12"/>
        <v>1672</v>
      </c>
      <c r="J178" s="53">
        <f t="shared" si="14"/>
        <v>51749.5</v>
      </c>
      <c r="K178" s="70">
        <f t="shared" si="13"/>
        <v>2559.6748749999997</v>
      </c>
      <c r="L178" s="29">
        <v>5835.18</v>
      </c>
      <c r="M178" s="53">
        <f t="shared" si="10"/>
        <v>49164.82</v>
      </c>
      <c r="N178"/>
    </row>
    <row r="179" spans="1:14" s="49" customFormat="1" ht="28.5" customHeight="1" x14ac:dyDescent="0.25">
      <c r="A179" s="50">
        <v>169</v>
      </c>
      <c r="B179" s="48" t="s">
        <v>588</v>
      </c>
      <c r="C179" s="78" t="s">
        <v>429</v>
      </c>
      <c r="D179" s="50" t="s">
        <v>14</v>
      </c>
      <c r="E179" s="52" t="s">
        <v>175</v>
      </c>
      <c r="F179" s="51" t="s">
        <v>179</v>
      </c>
      <c r="G179" s="29">
        <v>16500</v>
      </c>
      <c r="H179" s="29">
        <f t="shared" si="11"/>
        <v>473.55</v>
      </c>
      <c r="I179" s="110">
        <f t="shared" si="12"/>
        <v>501.6</v>
      </c>
      <c r="J179" s="53">
        <f t="shared" si="14"/>
        <v>15524.85</v>
      </c>
      <c r="K179" s="70">
        <f t="shared" si="13"/>
        <v>0</v>
      </c>
      <c r="L179" s="29">
        <v>3046.15</v>
      </c>
      <c r="M179" s="53">
        <f t="shared" si="10"/>
        <v>13453.85</v>
      </c>
      <c r="N179"/>
    </row>
    <row r="180" spans="1:14" s="49" customFormat="1" ht="28.5" customHeight="1" x14ac:dyDescent="0.25">
      <c r="A180" s="50">
        <v>170</v>
      </c>
      <c r="B180" s="48" t="s">
        <v>1081</v>
      </c>
      <c r="C180" s="78" t="s">
        <v>497</v>
      </c>
      <c r="D180" s="50" t="s">
        <v>14</v>
      </c>
      <c r="E180" s="52" t="s">
        <v>175</v>
      </c>
      <c r="F180" s="51" t="s">
        <v>183</v>
      </c>
      <c r="G180" s="29">
        <v>35000</v>
      </c>
      <c r="H180" s="29">
        <f t="shared" si="11"/>
        <v>1004.5</v>
      </c>
      <c r="I180" s="110">
        <f t="shared" si="12"/>
        <v>1064</v>
      </c>
      <c r="J180" s="53">
        <f t="shared" si="14"/>
        <v>32931.5</v>
      </c>
      <c r="K180" s="70">
        <f t="shared" si="13"/>
        <v>0</v>
      </c>
      <c r="L180" s="29">
        <v>2093.5</v>
      </c>
      <c r="M180" s="53">
        <f t="shared" si="10"/>
        <v>32906.5</v>
      </c>
      <c r="N180"/>
    </row>
    <row r="181" spans="1:14" s="49" customFormat="1" ht="28.5" customHeight="1" x14ac:dyDescent="0.25">
      <c r="A181" s="50">
        <v>171</v>
      </c>
      <c r="B181" s="48" t="s">
        <v>589</v>
      </c>
      <c r="C181" s="78" t="s">
        <v>590</v>
      </c>
      <c r="D181" s="50" t="s">
        <v>14</v>
      </c>
      <c r="E181" s="52" t="s">
        <v>175</v>
      </c>
      <c r="F181" s="51" t="s">
        <v>196</v>
      </c>
      <c r="G181" s="29">
        <v>40000</v>
      </c>
      <c r="H181" s="29">
        <f t="shared" si="11"/>
        <v>1148</v>
      </c>
      <c r="I181" s="110">
        <f t="shared" si="12"/>
        <v>1216</v>
      </c>
      <c r="J181" s="53">
        <f t="shared" si="14"/>
        <v>37636</v>
      </c>
      <c r="K181" s="70">
        <f t="shared" si="13"/>
        <v>442.64987499999984</v>
      </c>
      <c r="L181" s="29">
        <v>9977.65</v>
      </c>
      <c r="M181" s="53">
        <f t="shared" si="10"/>
        <v>30022.35</v>
      </c>
      <c r="N181"/>
    </row>
    <row r="182" spans="1:14" s="49" customFormat="1" ht="28.5" customHeight="1" x14ac:dyDescent="0.25">
      <c r="A182" s="50">
        <v>172</v>
      </c>
      <c r="B182" s="48" t="s">
        <v>591</v>
      </c>
      <c r="C182" s="78" t="s">
        <v>28</v>
      </c>
      <c r="D182" s="50" t="s">
        <v>13</v>
      </c>
      <c r="E182" s="52" t="s">
        <v>175</v>
      </c>
      <c r="F182" s="51" t="s">
        <v>179</v>
      </c>
      <c r="G182" s="29">
        <v>30000</v>
      </c>
      <c r="H182" s="29">
        <f t="shared" si="11"/>
        <v>861</v>
      </c>
      <c r="I182" s="110">
        <f t="shared" si="12"/>
        <v>912</v>
      </c>
      <c r="J182" s="53">
        <f t="shared" si="14"/>
        <v>28227</v>
      </c>
      <c r="K182" s="70">
        <f t="shared" si="13"/>
        <v>0</v>
      </c>
      <c r="L182" s="29">
        <v>1798</v>
      </c>
      <c r="M182" s="53">
        <f t="shared" si="10"/>
        <v>28202</v>
      </c>
      <c r="N182"/>
    </row>
    <row r="183" spans="1:14" s="49" customFormat="1" ht="28.5" customHeight="1" x14ac:dyDescent="0.25">
      <c r="A183" s="50">
        <v>173</v>
      </c>
      <c r="B183" s="48" t="s">
        <v>592</v>
      </c>
      <c r="C183" s="78" t="s">
        <v>593</v>
      </c>
      <c r="D183" s="50" t="s">
        <v>13</v>
      </c>
      <c r="E183" s="52" t="s">
        <v>175</v>
      </c>
      <c r="F183" s="51" t="s">
        <v>222</v>
      </c>
      <c r="G183" s="29">
        <v>65000</v>
      </c>
      <c r="H183" s="29">
        <f t="shared" si="11"/>
        <v>1865.5</v>
      </c>
      <c r="I183" s="110">
        <f t="shared" si="12"/>
        <v>1976</v>
      </c>
      <c r="J183" s="53">
        <f t="shared" si="14"/>
        <v>61158.5</v>
      </c>
      <c r="K183" s="70">
        <f t="shared" si="13"/>
        <v>4427.5498333333335</v>
      </c>
      <c r="L183" s="29">
        <v>8294.0499999999993</v>
      </c>
      <c r="M183" s="53">
        <f t="shared" si="10"/>
        <v>56705.95</v>
      </c>
      <c r="N183"/>
    </row>
    <row r="184" spans="1:14" s="49" customFormat="1" ht="28.5" customHeight="1" x14ac:dyDescent="0.25">
      <c r="A184" s="50">
        <v>174</v>
      </c>
      <c r="B184" s="48" t="s">
        <v>594</v>
      </c>
      <c r="C184" s="78" t="s">
        <v>595</v>
      </c>
      <c r="D184" s="50" t="s">
        <v>14</v>
      </c>
      <c r="E184" s="52" t="s">
        <v>175</v>
      </c>
      <c r="F184" s="51" t="s">
        <v>215</v>
      </c>
      <c r="G184" s="29">
        <v>26250</v>
      </c>
      <c r="H184" s="29">
        <f t="shared" si="11"/>
        <v>753.375</v>
      </c>
      <c r="I184" s="110">
        <f t="shared" si="12"/>
        <v>798</v>
      </c>
      <c r="J184" s="53">
        <f t="shared" si="14"/>
        <v>24698.625</v>
      </c>
      <c r="K184" s="70">
        <f t="shared" si="13"/>
        <v>0</v>
      </c>
      <c r="L184" s="29">
        <v>1576.38</v>
      </c>
      <c r="M184" s="53">
        <f t="shared" si="10"/>
        <v>24673.62</v>
      </c>
      <c r="N184"/>
    </row>
    <row r="185" spans="1:14" s="49" customFormat="1" ht="28.5" customHeight="1" x14ac:dyDescent="0.25">
      <c r="A185" s="50">
        <v>175</v>
      </c>
      <c r="B185" s="48" t="s">
        <v>596</v>
      </c>
      <c r="C185" s="78" t="s">
        <v>429</v>
      </c>
      <c r="D185" s="50" t="s">
        <v>13</v>
      </c>
      <c r="E185" s="52" t="s">
        <v>175</v>
      </c>
      <c r="F185" s="51" t="s">
        <v>185</v>
      </c>
      <c r="G185" s="29">
        <v>35000</v>
      </c>
      <c r="H185" s="29">
        <f t="shared" si="11"/>
        <v>1004.5</v>
      </c>
      <c r="I185" s="110">
        <f t="shared" si="12"/>
        <v>1064</v>
      </c>
      <c r="J185" s="53">
        <f t="shared" si="14"/>
        <v>32931.5</v>
      </c>
      <c r="K185" s="70">
        <f t="shared" si="13"/>
        <v>0</v>
      </c>
      <c r="L185" s="29">
        <v>2093.5</v>
      </c>
      <c r="M185" s="53">
        <f t="shared" si="10"/>
        <v>32906.5</v>
      </c>
      <c r="N185"/>
    </row>
    <row r="186" spans="1:14" s="49" customFormat="1" ht="28.5" customHeight="1" x14ac:dyDescent="0.25">
      <c r="A186" s="50">
        <v>176</v>
      </c>
      <c r="B186" s="48" t="s">
        <v>597</v>
      </c>
      <c r="C186" s="78" t="s">
        <v>25</v>
      </c>
      <c r="D186" s="50" t="s">
        <v>13</v>
      </c>
      <c r="E186" s="52" t="s">
        <v>175</v>
      </c>
      <c r="F186" s="51" t="s">
        <v>185</v>
      </c>
      <c r="G186" s="29">
        <v>17600</v>
      </c>
      <c r="H186" s="29">
        <f t="shared" si="11"/>
        <v>505.12</v>
      </c>
      <c r="I186" s="110">
        <f t="shared" si="12"/>
        <v>535.04</v>
      </c>
      <c r="J186" s="53">
        <f t="shared" si="14"/>
        <v>16559.84</v>
      </c>
      <c r="K186" s="70">
        <f t="shared" si="13"/>
        <v>0</v>
      </c>
      <c r="L186" s="29">
        <v>4308.66</v>
      </c>
      <c r="M186" s="53">
        <f t="shared" si="10"/>
        <v>13291.34</v>
      </c>
      <c r="N186"/>
    </row>
    <row r="187" spans="1:14" s="49" customFormat="1" ht="28.5" customHeight="1" x14ac:dyDescent="0.25">
      <c r="A187" s="50">
        <v>177</v>
      </c>
      <c r="B187" s="48" t="s">
        <v>598</v>
      </c>
      <c r="C187" s="78" t="s">
        <v>590</v>
      </c>
      <c r="D187" s="50" t="s">
        <v>14</v>
      </c>
      <c r="E187" s="52" t="s">
        <v>175</v>
      </c>
      <c r="F187" s="51" t="s">
        <v>196</v>
      </c>
      <c r="G187" s="29">
        <v>40000</v>
      </c>
      <c r="H187" s="29">
        <f t="shared" si="11"/>
        <v>1148</v>
      </c>
      <c r="I187" s="110">
        <f t="shared" si="12"/>
        <v>1216</v>
      </c>
      <c r="J187" s="53">
        <f t="shared" si="14"/>
        <v>37636</v>
      </c>
      <c r="K187" s="70">
        <f t="shared" si="13"/>
        <v>442.64987499999984</v>
      </c>
      <c r="L187" s="29">
        <v>19769.23</v>
      </c>
      <c r="M187" s="53">
        <f t="shared" si="10"/>
        <v>20230.77</v>
      </c>
      <c r="N187"/>
    </row>
    <row r="188" spans="1:14" s="49" customFormat="1" ht="28.5" customHeight="1" x14ac:dyDescent="0.25">
      <c r="A188" s="50">
        <v>178</v>
      </c>
      <c r="B188" s="48" t="s">
        <v>599</v>
      </c>
      <c r="C188" s="78" t="s">
        <v>600</v>
      </c>
      <c r="D188" s="50" t="s">
        <v>13</v>
      </c>
      <c r="E188" s="52" t="s">
        <v>175</v>
      </c>
      <c r="F188" s="51" t="s">
        <v>185</v>
      </c>
      <c r="G188" s="29">
        <v>50000</v>
      </c>
      <c r="H188" s="29">
        <f t="shared" si="11"/>
        <v>1435</v>
      </c>
      <c r="I188" s="110">
        <f t="shared" si="12"/>
        <v>1520</v>
      </c>
      <c r="J188" s="53">
        <f t="shared" si="14"/>
        <v>47045</v>
      </c>
      <c r="K188" s="70">
        <f t="shared" si="13"/>
        <v>1853.9998749999997</v>
      </c>
      <c r="L188" s="29">
        <v>14380</v>
      </c>
      <c r="M188" s="53">
        <f t="shared" si="10"/>
        <v>35620</v>
      </c>
      <c r="N188"/>
    </row>
    <row r="189" spans="1:14" s="49" customFormat="1" ht="28.5" customHeight="1" x14ac:dyDescent="0.25">
      <c r="A189" s="50">
        <v>179</v>
      </c>
      <c r="B189" s="48" t="s">
        <v>601</v>
      </c>
      <c r="C189" s="78" t="s">
        <v>487</v>
      </c>
      <c r="D189" s="50" t="s">
        <v>13</v>
      </c>
      <c r="E189" s="52" t="s">
        <v>175</v>
      </c>
      <c r="F189" s="51" t="s">
        <v>204</v>
      </c>
      <c r="G189" s="29">
        <v>45000</v>
      </c>
      <c r="H189" s="29">
        <f t="shared" si="11"/>
        <v>1291.5</v>
      </c>
      <c r="I189" s="110">
        <f t="shared" si="12"/>
        <v>1368</v>
      </c>
      <c r="J189" s="53">
        <f t="shared" si="14"/>
        <v>42340.5</v>
      </c>
      <c r="K189" s="70">
        <f t="shared" si="13"/>
        <v>1148.3248749999998</v>
      </c>
      <c r="L189" s="29">
        <v>9228.1</v>
      </c>
      <c r="M189" s="53">
        <f t="shared" si="10"/>
        <v>35771.9</v>
      </c>
      <c r="N189"/>
    </row>
    <row r="190" spans="1:14" s="49" customFormat="1" ht="28.5" customHeight="1" x14ac:dyDescent="0.25">
      <c r="A190" s="50">
        <v>180</v>
      </c>
      <c r="B190" s="48" t="s">
        <v>602</v>
      </c>
      <c r="C190" s="78" t="s">
        <v>17</v>
      </c>
      <c r="D190" s="50" t="s">
        <v>14</v>
      </c>
      <c r="E190" s="52" t="s">
        <v>175</v>
      </c>
      <c r="F190" s="51" t="s">
        <v>219</v>
      </c>
      <c r="G190" s="29">
        <v>30000</v>
      </c>
      <c r="H190" s="29">
        <f t="shared" si="11"/>
        <v>861</v>
      </c>
      <c r="I190" s="110">
        <f t="shared" si="12"/>
        <v>912</v>
      </c>
      <c r="J190" s="53">
        <f t="shared" si="14"/>
        <v>28227</v>
      </c>
      <c r="K190" s="70">
        <f t="shared" si="13"/>
        <v>0</v>
      </c>
      <c r="L190" s="29">
        <v>2798</v>
      </c>
      <c r="M190" s="53">
        <f t="shared" si="10"/>
        <v>27202</v>
      </c>
      <c r="N190"/>
    </row>
    <row r="191" spans="1:14" s="49" customFormat="1" ht="28.5" customHeight="1" x14ac:dyDescent="0.25">
      <c r="A191" s="50">
        <v>181</v>
      </c>
      <c r="B191" s="48" t="s">
        <v>603</v>
      </c>
      <c r="C191" s="78" t="s">
        <v>604</v>
      </c>
      <c r="D191" s="50" t="s">
        <v>14</v>
      </c>
      <c r="E191" s="52" t="s">
        <v>175</v>
      </c>
      <c r="F191" s="51" t="s">
        <v>190</v>
      </c>
      <c r="G191" s="29">
        <v>70000</v>
      </c>
      <c r="H191" s="29">
        <f t="shared" si="11"/>
        <v>2009</v>
      </c>
      <c r="I191" s="110">
        <f t="shared" si="12"/>
        <v>2128</v>
      </c>
      <c r="J191" s="53">
        <f t="shared" si="14"/>
        <v>65863</v>
      </c>
      <c r="K191" s="70">
        <f t="shared" si="13"/>
        <v>5368.4498333333331</v>
      </c>
      <c r="L191" s="29">
        <v>9530.4500000000007</v>
      </c>
      <c r="M191" s="53">
        <f t="shared" si="10"/>
        <v>60469.55</v>
      </c>
      <c r="N191"/>
    </row>
    <row r="192" spans="1:14" s="49" customFormat="1" ht="28.5" customHeight="1" x14ac:dyDescent="0.25">
      <c r="A192" s="50">
        <v>182</v>
      </c>
      <c r="B192" s="48" t="s">
        <v>605</v>
      </c>
      <c r="C192" s="78" t="s">
        <v>606</v>
      </c>
      <c r="D192" s="50" t="s">
        <v>14</v>
      </c>
      <c r="E192" s="52" t="s">
        <v>175</v>
      </c>
      <c r="F192" s="51" t="s">
        <v>213</v>
      </c>
      <c r="G192" s="29">
        <v>110000</v>
      </c>
      <c r="H192" s="29">
        <f t="shared" si="11"/>
        <v>3157</v>
      </c>
      <c r="I192" s="110">
        <f t="shared" si="12"/>
        <v>3344</v>
      </c>
      <c r="J192" s="53">
        <f t="shared" si="14"/>
        <v>103499</v>
      </c>
      <c r="K192" s="70">
        <f t="shared" si="13"/>
        <v>14457.687291666667</v>
      </c>
      <c r="L192" s="29">
        <v>33329.69</v>
      </c>
      <c r="M192" s="53">
        <f t="shared" si="10"/>
        <v>76670.31</v>
      </c>
      <c r="N192"/>
    </row>
    <row r="193" spans="1:14" s="49" customFormat="1" ht="28.5" customHeight="1" x14ac:dyDescent="0.25">
      <c r="A193" s="50">
        <v>183</v>
      </c>
      <c r="B193" s="48" t="s">
        <v>607</v>
      </c>
      <c r="C193" s="78" t="s">
        <v>608</v>
      </c>
      <c r="D193" s="50" t="s">
        <v>14</v>
      </c>
      <c r="E193" s="52" t="s">
        <v>175</v>
      </c>
      <c r="F193" s="51" t="s">
        <v>183</v>
      </c>
      <c r="G193" s="29">
        <v>35000</v>
      </c>
      <c r="H193" s="29">
        <f t="shared" si="11"/>
        <v>1004.5</v>
      </c>
      <c r="I193" s="110">
        <f t="shared" si="12"/>
        <v>1064</v>
      </c>
      <c r="J193" s="53">
        <f t="shared" si="14"/>
        <v>32931.5</v>
      </c>
      <c r="K193" s="70">
        <f t="shared" si="13"/>
        <v>0</v>
      </c>
      <c r="L193" s="29">
        <v>2093.5</v>
      </c>
      <c r="M193" s="53">
        <f t="shared" si="10"/>
        <v>32906.5</v>
      </c>
      <c r="N193"/>
    </row>
    <row r="194" spans="1:14" s="49" customFormat="1" ht="28.5" customHeight="1" x14ac:dyDescent="0.25">
      <c r="A194" s="50">
        <v>184</v>
      </c>
      <c r="B194" s="48" t="s">
        <v>609</v>
      </c>
      <c r="C194" s="78" t="s">
        <v>425</v>
      </c>
      <c r="D194" s="50" t="s">
        <v>14</v>
      </c>
      <c r="E194" s="52" t="s">
        <v>175</v>
      </c>
      <c r="F194" s="51" t="s">
        <v>178</v>
      </c>
      <c r="G194" s="29">
        <v>50000</v>
      </c>
      <c r="H194" s="29">
        <f t="shared" si="11"/>
        <v>1435</v>
      </c>
      <c r="I194" s="110">
        <f t="shared" si="12"/>
        <v>1520</v>
      </c>
      <c r="J194" s="53">
        <f t="shared" si="14"/>
        <v>47045</v>
      </c>
      <c r="K194" s="70">
        <f t="shared" si="13"/>
        <v>1853.9998749999997</v>
      </c>
      <c r="L194" s="29">
        <v>19305.349999999999</v>
      </c>
      <c r="M194" s="53">
        <f t="shared" si="10"/>
        <v>30694.65</v>
      </c>
      <c r="N194"/>
    </row>
    <row r="195" spans="1:14" s="49" customFormat="1" ht="28.5" customHeight="1" x14ac:dyDescent="0.25">
      <c r="A195" s="50">
        <v>185</v>
      </c>
      <c r="B195" s="48" t="s">
        <v>610</v>
      </c>
      <c r="C195" s="78" t="s">
        <v>611</v>
      </c>
      <c r="D195" s="50" t="s">
        <v>13</v>
      </c>
      <c r="E195" s="52" t="s">
        <v>175</v>
      </c>
      <c r="F195" s="51" t="s">
        <v>196</v>
      </c>
      <c r="G195" s="29">
        <v>38000</v>
      </c>
      <c r="H195" s="29">
        <f t="shared" si="11"/>
        <v>1090.5999999999999</v>
      </c>
      <c r="I195" s="110">
        <f t="shared" si="12"/>
        <v>1155.2</v>
      </c>
      <c r="J195" s="53">
        <f t="shared" si="14"/>
        <v>35754.200000000004</v>
      </c>
      <c r="K195" s="70">
        <f t="shared" si="13"/>
        <v>160.37987500000017</v>
      </c>
      <c r="L195" s="29">
        <v>2431.1799999999998</v>
      </c>
      <c r="M195" s="53">
        <f t="shared" si="10"/>
        <v>35568.82</v>
      </c>
      <c r="N195"/>
    </row>
    <row r="196" spans="1:14" s="49" customFormat="1" ht="28.5" customHeight="1" x14ac:dyDescent="0.25">
      <c r="A196" s="50">
        <v>186</v>
      </c>
      <c r="B196" s="48" t="s">
        <v>612</v>
      </c>
      <c r="C196" s="78" t="s">
        <v>506</v>
      </c>
      <c r="D196" s="50" t="s">
        <v>13</v>
      </c>
      <c r="E196" s="52" t="s">
        <v>175</v>
      </c>
      <c r="F196" s="51" t="s">
        <v>185</v>
      </c>
      <c r="G196" s="29">
        <v>50000</v>
      </c>
      <c r="H196" s="29">
        <f t="shared" si="11"/>
        <v>1435</v>
      </c>
      <c r="I196" s="110">
        <f t="shared" si="12"/>
        <v>1520</v>
      </c>
      <c r="J196" s="53">
        <f t="shared" si="14"/>
        <v>47045</v>
      </c>
      <c r="K196" s="70">
        <f t="shared" si="13"/>
        <v>1853.9998749999997</v>
      </c>
      <c r="L196" s="29">
        <v>6334</v>
      </c>
      <c r="M196" s="53">
        <f t="shared" si="10"/>
        <v>43666</v>
      </c>
      <c r="N196"/>
    </row>
    <row r="197" spans="1:14" s="49" customFormat="1" ht="28.5" customHeight="1" x14ac:dyDescent="0.25">
      <c r="A197" s="50">
        <v>187</v>
      </c>
      <c r="B197" s="48" t="s">
        <v>613</v>
      </c>
      <c r="C197" s="78" t="s">
        <v>360</v>
      </c>
      <c r="D197" s="50" t="s">
        <v>13</v>
      </c>
      <c r="E197" s="52" t="s">
        <v>175</v>
      </c>
      <c r="F197" s="51" t="s">
        <v>185</v>
      </c>
      <c r="G197" s="29">
        <v>40000</v>
      </c>
      <c r="H197" s="29">
        <f t="shared" si="11"/>
        <v>1148</v>
      </c>
      <c r="I197" s="110">
        <f t="shared" si="12"/>
        <v>1216</v>
      </c>
      <c r="J197" s="53">
        <f t="shared" si="14"/>
        <v>37636</v>
      </c>
      <c r="K197" s="70">
        <f t="shared" si="13"/>
        <v>442.64987499999984</v>
      </c>
      <c r="L197" s="29">
        <v>4877.6499999999996</v>
      </c>
      <c r="M197" s="53">
        <f t="shared" si="10"/>
        <v>35122.35</v>
      </c>
      <c r="N197"/>
    </row>
    <row r="198" spans="1:14" s="49" customFormat="1" ht="28.5" customHeight="1" x14ac:dyDescent="0.25">
      <c r="A198" s="50">
        <v>188</v>
      </c>
      <c r="B198" s="48" t="s">
        <v>614</v>
      </c>
      <c r="C198" s="78" t="s">
        <v>615</v>
      </c>
      <c r="D198" s="50" t="s">
        <v>13</v>
      </c>
      <c r="E198" s="52" t="s">
        <v>175</v>
      </c>
      <c r="F198" s="51" t="s">
        <v>177</v>
      </c>
      <c r="G198" s="29">
        <v>85000</v>
      </c>
      <c r="H198" s="29">
        <f t="shared" si="11"/>
        <v>2439.5</v>
      </c>
      <c r="I198" s="110">
        <f t="shared" si="12"/>
        <v>2584</v>
      </c>
      <c r="J198" s="53">
        <f t="shared" si="14"/>
        <v>79976.5</v>
      </c>
      <c r="K198" s="70">
        <f t="shared" si="13"/>
        <v>8577.0622916666671</v>
      </c>
      <c r="L198" s="29">
        <v>25405.439999999999</v>
      </c>
      <c r="M198" s="53">
        <f t="shared" si="10"/>
        <v>59594.559999999998</v>
      </c>
      <c r="N198"/>
    </row>
    <row r="199" spans="1:14" s="49" customFormat="1" ht="28.5" customHeight="1" x14ac:dyDescent="0.25">
      <c r="A199" s="50">
        <v>189</v>
      </c>
      <c r="B199" s="48" t="s">
        <v>616</v>
      </c>
      <c r="C199" s="78" t="s">
        <v>617</v>
      </c>
      <c r="D199" s="50" t="s">
        <v>13</v>
      </c>
      <c r="E199" s="52" t="s">
        <v>175</v>
      </c>
      <c r="F199" s="51" t="s">
        <v>184</v>
      </c>
      <c r="G199" s="29">
        <v>22000</v>
      </c>
      <c r="H199" s="29">
        <f t="shared" si="11"/>
        <v>631.4</v>
      </c>
      <c r="I199" s="110">
        <f t="shared" si="12"/>
        <v>668.8</v>
      </c>
      <c r="J199" s="53">
        <f t="shared" si="14"/>
        <v>20699.8</v>
      </c>
      <c r="K199" s="70">
        <f t="shared" si="13"/>
        <v>0</v>
      </c>
      <c r="L199" s="29">
        <v>2325.1999999999998</v>
      </c>
      <c r="M199" s="53">
        <f t="shared" si="10"/>
        <v>19674.8</v>
      </c>
      <c r="N199"/>
    </row>
    <row r="200" spans="1:14" s="49" customFormat="1" ht="28.5" customHeight="1" x14ac:dyDescent="0.25">
      <c r="A200" s="50">
        <v>190</v>
      </c>
      <c r="B200" s="48" t="s">
        <v>618</v>
      </c>
      <c r="C200" s="78" t="s">
        <v>619</v>
      </c>
      <c r="D200" s="50" t="s">
        <v>14</v>
      </c>
      <c r="E200" s="52" t="s">
        <v>175</v>
      </c>
      <c r="F200" s="51" t="s">
        <v>178</v>
      </c>
      <c r="G200" s="29">
        <v>75000</v>
      </c>
      <c r="H200" s="29">
        <f t="shared" si="11"/>
        <v>2152.5</v>
      </c>
      <c r="I200" s="110">
        <f t="shared" si="12"/>
        <v>2280</v>
      </c>
      <c r="J200" s="53">
        <f t="shared" si="14"/>
        <v>70567.5</v>
      </c>
      <c r="K200" s="70">
        <f t="shared" si="13"/>
        <v>6309.3498333333337</v>
      </c>
      <c r="L200" s="29">
        <v>27111.73</v>
      </c>
      <c r="M200" s="53">
        <f t="shared" si="10"/>
        <v>47888.270000000004</v>
      </c>
      <c r="N200"/>
    </row>
    <row r="201" spans="1:14" s="49" customFormat="1" ht="28.5" customHeight="1" x14ac:dyDescent="0.25">
      <c r="A201" s="50">
        <v>191</v>
      </c>
      <c r="B201" s="48" t="s">
        <v>620</v>
      </c>
      <c r="C201" s="78" t="s">
        <v>600</v>
      </c>
      <c r="D201" s="50" t="s">
        <v>13</v>
      </c>
      <c r="E201" s="52" t="s">
        <v>175</v>
      </c>
      <c r="F201" s="51" t="s">
        <v>185</v>
      </c>
      <c r="G201" s="29">
        <v>17600</v>
      </c>
      <c r="H201" s="29">
        <f t="shared" si="11"/>
        <v>505.12</v>
      </c>
      <c r="I201" s="110">
        <f t="shared" si="12"/>
        <v>535.04</v>
      </c>
      <c r="J201" s="53">
        <f t="shared" si="14"/>
        <v>16559.84</v>
      </c>
      <c r="K201" s="70">
        <f t="shared" si="13"/>
        <v>0</v>
      </c>
      <c r="L201" s="29">
        <v>10960.97</v>
      </c>
      <c r="M201" s="53">
        <f t="shared" si="10"/>
        <v>6639.0300000000007</v>
      </c>
      <c r="N201"/>
    </row>
    <row r="202" spans="1:14" s="49" customFormat="1" ht="28.5" customHeight="1" x14ac:dyDescent="0.25">
      <c r="A202" s="50">
        <v>192</v>
      </c>
      <c r="B202" s="48" t="s">
        <v>621</v>
      </c>
      <c r="C202" s="78" t="s">
        <v>433</v>
      </c>
      <c r="D202" s="50" t="s">
        <v>14</v>
      </c>
      <c r="E202" s="52" t="s">
        <v>175</v>
      </c>
      <c r="F202" s="51" t="s">
        <v>178</v>
      </c>
      <c r="G202" s="29">
        <v>20000</v>
      </c>
      <c r="H202" s="29">
        <f t="shared" si="11"/>
        <v>574</v>
      </c>
      <c r="I202" s="110">
        <f t="shared" si="12"/>
        <v>608</v>
      </c>
      <c r="J202" s="53">
        <f t="shared" si="14"/>
        <v>18818</v>
      </c>
      <c r="K202" s="70">
        <f t="shared" si="13"/>
        <v>0</v>
      </c>
      <c r="L202" s="29">
        <v>3453</v>
      </c>
      <c r="M202" s="53">
        <f t="shared" si="10"/>
        <v>16547</v>
      </c>
      <c r="N202"/>
    </row>
    <row r="203" spans="1:14" s="49" customFormat="1" ht="28.5" customHeight="1" x14ac:dyDescent="0.25">
      <c r="A203" s="50">
        <v>193</v>
      </c>
      <c r="B203" s="48" t="s">
        <v>622</v>
      </c>
      <c r="C203" s="78" t="s">
        <v>16</v>
      </c>
      <c r="D203" s="50" t="s">
        <v>14</v>
      </c>
      <c r="E203" s="52" t="s">
        <v>175</v>
      </c>
      <c r="F203" s="51" t="s">
        <v>185</v>
      </c>
      <c r="G203" s="29">
        <v>16500</v>
      </c>
      <c r="H203" s="29">
        <f t="shared" si="11"/>
        <v>473.55</v>
      </c>
      <c r="I203" s="110">
        <f t="shared" si="12"/>
        <v>501.6</v>
      </c>
      <c r="J203" s="53">
        <f t="shared" si="14"/>
        <v>15524.85</v>
      </c>
      <c r="K203" s="70">
        <f t="shared" si="13"/>
        <v>0</v>
      </c>
      <c r="L203" s="29">
        <v>8784.56</v>
      </c>
      <c r="M203" s="53">
        <f t="shared" ref="M203:M266" si="15">G203-L203</f>
        <v>7715.4400000000005</v>
      </c>
      <c r="N203"/>
    </row>
    <row r="204" spans="1:14" s="49" customFormat="1" ht="28.5" customHeight="1" x14ac:dyDescent="0.25">
      <c r="A204" s="50">
        <v>194</v>
      </c>
      <c r="B204" s="48" t="s">
        <v>623</v>
      </c>
      <c r="C204" s="78" t="s">
        <v>360</v>
      </c>
      <c r="D204" s="50" t="s">
        <v>14</v>
      </c>
      <c r="E204" s="52" t="s">
        <v>175</v>
      </c>
      <c r="F204" s="51" t="s">
        <v>185</v>
      </c>
      <c r="G204" s="29">
        <v>30000</v>
      </c>
      <c r="H204" s="29">
        <f t="shared" ref="H204:H267" si="16">2.87%*G204</f>
        <v>861</v>
      </c>
      <c r="I204" s="110">
        <f t="shared" ref="I204:I267" si="17">3.04%*G204</f>
        <v>912</v>
      </c>
      <c r="J204" s="53">
        <f t="shared" si="14"/>
        <v>28227</v>
      </c>
      <c r="K204" s="70">
        <f t="shared" si="13"/>
        <v>0</v>
      </c>
      <c r="L204" s="29">
        <v>11844</v>
      </c>
      <c r="M204" s="53">
        <f t="shared" si="15"/>
        <v>18156</v>
      </c>
      <c r="N204"/>
    </row>
    <row r="205" spans="1:14" s="49" customFormat="1" ht="28.5" customHeight="1" x14ac:dyDescent="0.25">
      <c r="A205" s="50">
        <v>195</v>
      </c>
      <c r="B205" s="48" t="s">
        <v>624</v>
      </c>
      <c r="C205" s="78" t="s">
        <v>625</v>
      </c>
      <c r="D205" s="50" t="s">
        <v>14</v>
      </c>
      <c r="E205" s="52" t="s">
        <v>175</v>
      </c>
      <c r="F205" s="51" t="s">
        <v>216</v>
      </c>
      <c r="G205" s="29">
        <v>20000</v>
      </c>
      <c r="H205" s="29">
        <f t="shared" si="16"/>
        <v>574</v>
      </c>
      <c r="I205" s="110">
        <f t="shared" si="17"/>
        <v>608</v>
      </c>
      <c r="J205" s="53">
        <f t="shared" si="14"/>
        <v>18818</v>
      </c>
      <c r="K205" s="70">
        <f t="shared" ref="K205:K268" si="18">IF((J205*12)&lt;=SMAX,0,IF(AND((J205*12)&gt;=SMIN2,(J205*12)&lt;=SMAXN2),(((J205*12)-SMIN2)*PORCN1)/12,IF(AND((J205*12)&gt;=SMIN3,(J205*12)&lt;=SMAXN3),(((((J205*12)-SMIN3)*PORCN2)+VAFN3)/12),(((((J205*12)-SMAXN4)*PORCN3)+VAFN4)/12))))</f>
        <v>0</v>
      </c>
      <c r="L205" s="29">
        <v>1207</v>
      </c>
      <c r="M205" s="53">
        <f t="shared" si="15"/>
        <v>18793</v>
      </c>
      <c r="N205"/>
    </row>
    <row r="206" spans="1:14" s="49" customFormat="1" ht="28.5" customHeight="1" x14ac:dyDescent="0.25">
      <c r="A206" s="50">
        <v>196</v>
      </c>
      <c r="B206" s="48" t="s">
        <v>626</v>
      </c>
      <c r="C206" s="78" t="s">
        <v>627</v>
      </c>
      <c r="D206" s="50" t="s">
        <v>14</v>
      </c>
      <c r="E206" s="52" t="s">
        <v>175</v>
      </c>
      <c r="F206" s="51" t="s">
        <v>179</v>
      </c>
      <c r="G206" s="29">
        <v>30000</v>
      </c>
      <c r="H206" s="29">
        <f t="shared" si="16"/>
        <v>861</v>
      </c>
      <c r="I206" s="110">
        <f t="shared" si="17"/>
        <v>912</v>
      </c>
      <c r="J206" s="53">
        <f t="shared" ref="J206:J269" si="19">G206-H206-I206</f>
        <v>28227</v>
      </c>
      <c r="K206" s="70">
        <f t="shared" si="18"/>
        <v>0</v>
      </c>
      <c r="L206" s="29">
        <v>3598</v>
      </c>
      <c r="M206" s="53">
        <f t="shared" si="15"/>
        <v>26402</v>
      </c>
      <c r="N206"/>
    </row>
    <row r="207" spans="1:14" s="49" customFormat="1" ht="28.5" customHeight="1" x14ac:dyDescent="0.25">
      <c r="A207" s="50">
        <v>197</v>
      </c>
      <c r="B207" s="48" t="s">
        <v>628</v>
      </c>
      <c r="C207" s="78" t="s">
        <v>519</v>
      </c>
      <c r="D207" s="50" t="s">
        <v>13</v>
      </c>
      <c r="E207" s="52" t="s">
        <v>175</v>
      </c>
      <c r="F207" s="51" t="s">
        <v>209</v>
      </c>
      <c r="G207" s="29">
        <v>25000</v>
      </c>
      <c r="H207" s="29">
        <f t="shared" si="16"/>
        <v>717.5</v>
      </c>
      <c r="I207" s="110">
        <f t="shared" si="17"/>
        <v>760</v>
      </c>
      <c r="J207" s="53">
        <f t="shared" si="19"/>
        <v>23522.5</v>
      </c>
      <c r="K207" s="70">
        <f t="shared" si="18"/>
        <v>0</v>
      </c>
      <c r="L207" s="29">
        <v>1502.5</v>
      </c>
      <c r="M207" s="53">
        <f t="shared" si="15"/>
        <v>23497.5</v>
      </c>
      <c r="N207"/>
    </row>
    <row r="208" spans="1:14" s="49" customFormat="1" ht="28.5" customHeight="1" x14ac:dyDescent="0.25">
      <c r="A208" s="50">
        <v>198</v>
      </c>
      <c r="B208" s="48" t="s">
        <v>629</v>
      </c>
      <c r="C208" s="78" t="s">
        <v>17</v>
      </c>
      <c r="D208" s="50" t="s">
        <v>14</v>
      </c>
      <c r="E208" s="52" t="s">
        <v>175</v>
      </c>
      <c r="F208" s="51" t="s">
        <v>918</v>
      </c>
      <c r="G208" s="29">
        <v>25000</v>
      </c>
      <c r="H208" s="29">
        <f t="shared" si="16"/>
        <v>717.5</v>
      </c>
      <c r="I208" s="110">
        <f t="shared" si="17"/>
        <v>760</v>
      </c>
      <c r="J208" s="53">
        <f t="shared" si="19"/>
        <v>23522.5</v>
      </c>
      <c r="K208" s="70">
        <f t="shared" si="18"/>
        <v>0</v>
      </c>
      <c r="L208" s="29">
        <v>5708.65</v>
      </c>
      <c r="M208" s="53">
        <f t="shared" si="15"/>
        <v>19291.349999999999</v>
      </c>
      <c r="N208"/>
    </row>
    <row r="209" spans="1:14" s="49" customFormat="1" ht="28.5" customHeight="1" x14ac:dyDescent="0.25">
      <c r="A209" s="50">
        <v>199</v>
      </c>
      <c r="B209" s="48" t="s">
        <v>630</v>
      </c>
      <c r="C209" s="78" t="s">
        <v>433</v>
      </c>
      <c r="D209" s="50" t="s">
        <v>14</v>
      </c>
      <c r="E209" s="52" t="s">
        <v>175</v>
      </c>
      <c r="F209" s="51" t="s">
        <v>918</v>
      </c>
      <c r="G209" s="29">
        <v>35000</v>
      </c>
      <c r="H209" s="29">
        <f t="shared" si="16"/>
        <v>1004.5</v>
      </c>
      <c r="I209" s="110">
        <f t="shared" si="17"/>
        <v>1064</v>
      </c>
      <c r="J209" s="53">
        <f t="shared" si="19"/>
        <v>32931.5</v>
      </c>
      <c r="K209" s="70">
        <f t="shared" si="18"/>
        <v>0</v>
      </c>
      <c r="L209" s="29">
        <v>14572.31</v>
      </c>
      <c r="M209" s="53">
        <f t="shared" si="15"/>
        <v>20427.690000000002</v>
      </c>
      <c r="N209"/>
    </row>
    <row r="210" spans="1:14" s="49" customFormat="1" ht="28.5" customHeight="1" x14ac:dyDescent="0.25">
      <c r="A210" s="50">
        <v>200</v>
      </c>
      <c r="B210" s="48" t="s">
        <v>631</v>
      </c>
      <c r="C210" s="78" t="s">
        <v>425</v>
      </c>
      <c r="D210" s="50" t="s">
        <v>14</v>
      </c>
      <c r="E210" s="52" t="s">
        <v>175</v>
      </c>
      <c r="F210" s="51" t="s">
        <v>177</v>
      </c>
      <c r="G210" s="29">
        <v>50000</v>
      </c>
      <c r="H210" s="29">
        <f t="shared" si="16"/>
        <v>1435</v>
      </c>
      <c r="I210" s="110">
        <f t="shared" si="17"/>
        <v>1520</v>
      </c>
      <c r="J210" s="53">
        <f t="shared" si="19"/>
        <v>47045</v>
      </c>
      <c r="K210" s="70">
        <f t="shared" si="18"/>
        <v>1853.9998749999997</v>
      </c>
      <c r="L210" s="29">
        <v>26676.55</v>
      </c>
      <c r="M210" s="53">
        <f t="shared" si="15"/>
        <v>23323.45</v>
      </c>
      <c r="N210"/>
    </row>
    <row r="211" spans="1:14" s="49" customFormat="1" ht="28.5" customHeight="1" x14ac:dyDescent="0.25">
      <c r="A211" s="50">
        <v>201</v>
      </c>
      <c r="B211" s="48" t="s">
        <v>632</v>
      </c>
      <c r="C211" s="78" t="s">
        <v>527</v>
      </c>
      <c r="D211" s="50" t="s">
        <v>13</v>
      </c>
      <c r="E211" s="52" t="s">
        <v>175</v>
      </c>
      <c r="F211" s="51" t="s">
        <v>219</v>
      </c>
      <c r="G211" s="29">
        <v>25000</v>
      </c>
      <c r="H211" s="29">
        <f t="shared" si="16"/>
        <v>717.5</v>
      </c>
      <c r="I211" s="110">
        <f t="shared" si="17"/>
        <v>760</v>
      </c>
      <c r="J211" s="53">
        <f t="shared" si="19"/>
        <v>23522.5</v>
      </c>
      <c r="K211" s="70">
        <f t="shared" si="18"/>
        <v>0</v>
      </c>
      <c r="L211" s="29">
        <v>1502.5</v>
      </c>
      <c r="M211" s="53">
        <f t="shared" si="15"/>
        <v>23497.5</v>
      </c>
      <c r="N211"/>
    </row>
    <row r="212" spans="1:14" s="49" customFormat="1" ht="28.5" customHeight="1" x14ac:dyDescent="0.25">
      <c r="A212" s="50">
        <v>202</v>
      </c>
      <c r="B212" s="48" t="s">
        <v>633</v>
      </c>
      <c r="C212" s="78" t="s">
        <v>16</v>
      </c>
      <c r="D212" s="50" t="s">
        <v>14</v>
      </c>
      <c r="E212" s="52" t="s">
        <v>175</v>
      </c>
      <c r="F212" s="51" t="s">
        <v>185</v>
      </c>
      <c r="G212" s="29">
        <v>16500</v>
      </c>
      <c r="H212" s="29">
        <f t="shared" si="16"/>
        <v>473.55</v>
      </c>
      <c r="I212" s="110">
        <f t="shared" si="17"/>
        <v>501.6</v>
      </c>
      <c r="J212" s="53">
        <f t="shared" si="19"/>
        <v>15524.85</v>
      </c>
      <c r="K212" s="70">
        <f t="shared" si="18"/>
        <v>0</v>
      </c>
      <c r="L212" s="29">
        <v>6278.72</v>
      </c>
      <c r="M212" s="53">
        <f t="shared" si="15"/>
        <v>10221.279999999999</v>
      </c>
      <c r="N212"/>
    </row>
    <row r="213" spans="1:14" s="49" customFormat="1" ht="28.5" customHeight="1" x14ac:dyDescent="0.25">
      <c r="A213" s="50">
        <v>203</v>
      </c>
      <c r="B213" s="48" t="s">
        <v>634</v>
      </c>
      <c r="C213" s="78" t="s">
        <v>590</v>
      </c>
      <c r="D213" s="50" t="s">
        <v>14</v>
      </c>
      <c r="E213" s="52" t="s">
        <v>175</v>
      </c>
      <c r="F213" s="51" t="s">
        <v>196</v>
      </c>
      <c r="G213" s="29">
        <v>40000</v>
      </c>
      <c r="H213" s="29">
        <f t="shared" si="16"/>
        <v>1148</v>
      </c>
      <c r="I213" s="110">
        <f t="shared" si="17"/>
        <v>1216</v>
      </c>
      <c r="J213" s="53">
        <f t="shared" si="19"/>
        <v>37636</v>
      </c>
      <c r="K213" s="70">
        <f t="shared" si="18"/>
        <v>442.64987499999984</v>
      </c>
      <c r="L213" s="29">
        <v>8662.85</v>
      </c>
      <c r="M213" s="53">
        <f t="shared" si="15"/>
        <v>31337.15</v>
      </c>
      <c r="N213"/>
    </row>
    <row r="214" spans="1:14" s="49" customFormat="1" ht="28.5" customHeight="1" x14ac:dyDescent="0.25">
      <c r="A214" s="50">
        <v>204</v>
      </c>
      <c r="B214" s="48" t="s">
        <v>635</v>
      </c>
      <c r="C214" s="78" t="s">
        <v>433</v>
      </c>
      <c r="D214" s="50" t="s">
        <v>14</v>
      </c>
      <c r="E214" s="52" t="s">
        <v>175</v>
      </c>
      <c r="F214" s="51" t="s">
        <v>918</v>
      </c>
      <c r="G214" s="29">
        <v>30000</v>
      </c>
      <c r="H214" s="29">
        <f t="shared" si="16"/>
        <v>861</v>
      </c>
      <c r="I214" s="110">
        <f t="shared" si="17"/>
        <v>912</v>
      </c>
      <c r="J214" s="53">
        <f t="shared" si="19"/>
        <v>28227</v>
      </c>
      <c r="K214" s="70">
        <f t="shared" si="18"/>
        <v>0</v>
      </c>
      <c r="L214" s="29">
        <v>4344</v>
      </c>
      <c r="M214" s="53">
        <f t="shared" si="15"/>
        <v>25656</v>
      </c>
      <c r="N214"/>
    </row>
    <row r="215" spans="1:14" s="49" customFormat="1" ht="28.5" customHeight="1" x14ac:dyDescent="0.25">
      <c r="A215" s="50">
        <v>205</v>
      </c>
      <c r="B215" s="48" t="s">
        <v>636</v>
      </c>
      <c r="C215" s="78" t="s">
        <v>360</v>
      </c>
      <c r="D215" s="50" t="s">
        <v>13</v>
      </c>
      <c r="E215" s="52" t="s">
        <v>175</v>
      </c>
      <c r="F215" s="51" t="s">
        <v>185</v>
      </c>
      <c r="G215" s="29">
        <v>25000</v>
      </c>
      <c r="H215" s="29">
        <f t="shared" si="16"/>
        <v>717.5</v>
      </c>
      <c r="I215" s="110">
        <f t="shared" si="17"/>
        <v>760</v>
      </c>
      <c r="J215" s="53">
        <f t="shared" si="19"/>
        <v>23522.5</v>
      </c>
      <c r="K215" s="70">
        <f t="shared" si="18"/>
        <v>0</v>
      </c>
      <c r="L215" s="29">
        <v>1502.5</v>
      </c>
      <c r="M215" s="53">
        <f t="shared" si="15"/>
        <v>23497.5</v>
      </c>
      <c r="N215"/>
    </row>
    <row r="216" spans="1:14" s="49" customFormat="1" ht="28.5" customHeight="1" x14ac:dyDescent="0.25">
      <c r="A216" s="50">
        <v>206</v>
      </c>
      <c r="B216" s="48" t="s">
        <v>637</v>
      </c>
      <c r="C216" s="78" t="s">
        <v>405</v>
      </c>
      <c r="D216" s="50" t="s">
        <v>13</v>
      </c>
      <c r="E216" s="52" t="s">
        <v>175</v>
      </c>
      <c r="F216" s="51" t="s">
        <v>179</v>
      </c>
      <c r="G216" s="29">
        <v>40000</v>
      </c>
      <c r="H216" s="29">
        <f t="shared" si="16"/>
        <v>1148</v>
      </c>
      <c r="I216" s="110">
        <f t="shared" si="17"/>
        <v>1216</v>
      </c>
      <c r="J216" s="53">
        <f t="shared" si="19"/>
        <v>37636</v>
      </c>
      <c r="K216" s="70">
        <f t="shared" si="18"/>
        <v>442.64987499999984</v>
      </c>
      <c r="L216" s="29">
        <v>2831.65</v>
      </c>
      <c r="M216" s="53">
        <f t="shared" si="15"/>
        <v>37168.35</v>
      </c>
      <c r="N216"/>
    </row>
    <row r="217" spans="1:14" s="49" customFormat="1" ht="28.5" customHeight="1" x14ac:dyDescent="0.25">
      <c r="A217" s="50">
        <v>207</v>
      </c>
      <c r="B217" s="48" t="s">
        <v>638</v>
      </c>
      <c r="C217" s="78" t="s">
        <v>17</v>
      </c>
      <c r="D217" s="50" t="s">
        <v>14</v>
      </c>
      <c r="E217" s="52" t="s">
        <v>175</v>
      </c>
      <c r="F217" s="51" t="s">
        <v>918</v>
      </c>
      <c r="G217" s="29">
        <v>30000</v>
      </c>
      <c r="H217" s="29">
        <f t="shared" si="16"/>
        <v>861</v>
      </c>
      <c r="I217" s="110">
        <f t="shared" si="17"/>
        <v>912</v>
      </c>
      <c r="J217" s="53">
        <f t="shared" si="19"/>
        <v>28227</v>
      </c>
      <c r="K217" s="70">
        <f t="shared" si="18"/>
        <v>0</v>
      </c>
      <c r="L217" s="29">
        <v>5644</v>
      </c>
      <c r="M217" s="53">
        <f t="shared" si="15"/>
        <v>24356</v>
      </c>
      <c r="N217"/>
    </row>
    <row r="218" spans="1:14" s="49" customFormat="1" ht="28.5" customHeight="1" x14ac:dyDescent="0.25">
      <c r="A218" s="50">
        <v>208</v>
      </c>
      <c r="B218" s="48" t="s">
        <v>639</v>
      </c>
      <c r="C218" s="78" t="s">
        <v>17</v>
      </c>
      <c r="D218" s="50" t="s">
        <v>14</v>
      </c>
      <c r="E218" s="52" t="s">
        <v>175</v>
      </c>
      <c r="F218" s="51" t="s">
        <v>918</v>
      </c>
      <c r="G218" s="29">
        <v>30000</v>
      </c>
      <c r="H218" s="29">
        <f t="shared" si="16"/>
        <v>861</v>
      </c>
      <c r="I218" s="110">
        <f t="shared" si="17"/>
        <v>912</v>
      </c>
      <c r="J218" s="53">
        <f t="shared" si="19"/>
        <v>28227</v>
      </c>
      <c r="K218" s="70">
        <f t="shared" si="18"/>
        <v>0</v>
      </c>
      <c r="L218" s="29">
        <v>1798</v>
      </c>
      <c r="M218" s="53">
        <f t="shared" si="15"/>
        <v>28202</v>
      </c>
      <c r="N218"/>
    </row>
    <row r="219" spans="1:14" s="49" customFormat="1" ht="28.5" customHeight="1" x14ac:dyDescent="0.25">
      <c r="A219" s="50">
        <v>209</v>
      </c>
      <c r="B219" s="48" t="s">
        <v>640</v>
      </c>
      <c r="C219" s="78" t="s">
        <v>506</v>
      </c>
      <c r="D219" s="50" t="s">
        <v>13</v>
      </c>
      <c r="E219" s="52" t="s">
        <v>175</v>
      </c>
      <c r="F219" s="51" t="s">
        <v>918</v>
      </c>
      <c r="G219" s="29">
        <v>35000</v>
      </c>
      <c r="H219" s="29">
        <f t="shared" si="16"/>
        <v>1004.5</v>
      </c>
      <c r="I219" s="110">
        <f t="shared" si="17"/>
        <v>1064</v>
      </c>
      <c r="J219" s="53">
        <f t="shared" si="19"/>
        <v>32931.5</v>
      </c>
      <c r="K219" s="70">
        <f t="shared" si="18"/>
        <v>0</v>
      </c>
      <c r="L219" s="29">
        <v>2093.5</v>
      </c>
      <c r="M219" s="53">
        <f t="shared" si="15"/>
        <v>32906.5</v>
      </c>
      <c r="N219"/>
    </row>
    <row r="220" spans="1:14" s="49" customFormat="1" ht="28.5" customHeight="1" x14ac:dyDescent="0.25">
      <c r="A220" s="50">
        <v>210</v>
      </c>
      <c r="B220" s="48" t="s">
        <v>641</v>
      </c>
      <c r="C220" s="78" t="s">
        <v>433</v>
      </c>
      <c r="D220" s="50" t="s">
        <v>14</v>
      </c>
      <c r="E220" s="52" t="s">
        <v>175</v>
      </c>
      <c r="F220" s="51" t="s">
        <v>918</v>
      </c>
      <c r="G220" s="29">
        <v>30000</v>
      </c>
      <c r="H220" s="29">
        <f t="shared" si="16"/>
        <v>861</v>
      </c>
      <c r="I220" s="110">
        <f t="shared" si="17"/>
        <v>912</v>
      </c>
      <c r="J220" s="53">
        <f t="shared" si="19"/>
        <v>28227</v>
      </c>
      <c r="K220" s="70">
        <f t="shared" si="18"/>
        <v>0</v>
      </c>
      <c r="L220" s="29">
        <v>1798</v>
      </c>
      <c r="M220" s="53">
        <f t="shared" si="15"/>
        <v>28202</v>
      </c>
      <c r="N220"/>
    </row>
    <row r="221" spans="1:14" s="49" customFormat="1" ht="28.5" customHeight="1" x14ac:dyDescent="0.25">
      <c r="A221" s="50">
        <v>211</v>
      </c>
      <c r="B221" s="48" t="s">
        <v>642</v>
      </c>
      <c r="C221" s="78" t="s">
        <v>643</v>
      </c>
      <c r="D221" s="50" t="s">
        <v>14</v>
      </c>
      <c r="E221" s="52" t="s">
        <v>175</v>
      </c>
      <c r="F221" s="51" t="s">
        <v>190</v>
      </c>
      <c r="G221" s="29">
        <v>40000</v>
      </c>
      <c r="H221" s="29">
        <f t="shared" si="16"/>
        <v>1148</v>
      </c>
      <c r="I221" s="110">
        <f t="shared" si="17"/>
        <v>1216</v>
      </c>
      <c r="J221" s="53">
        <f t="shared" si="19"/>
        <v>37636</v>
      </c>
      <c r="K221" s="70">
        <f t="shared" si="18"/>
        <v>442.64987499999984</v>
      </c>
      <c r="L221" s="29">
        <v>9177.65</v>
      </c>
      <c r="M221" s="53">
        <f t="shared" si="15"/>
        <v>30822.35</v>
      </c>
      <c r="N221"/>
    </row>
    <row r="222" spans="1:14" s="49" customFormat="1" ht="28.5" customHeight="1" x14ac:dyDescent="0.25">
      <c r="A222" s="50">
        <v>212</v>
      </c>
      <c r="B222" s="48" t="s">
        <v>644</v>
      </c>
      <c r="C222" s="78" t="s">
        <v>645</v>
      </c>
      <c r="D222" s="50" t="s">
        <v>13</v>
      </c>
      <c r="E222" s="52" t="s">
        <v>175</v>
      </c>
      <c r="F222" s="51" t="s">
        <v>918</v>
      </c>
      <c r="G222" s="29">
        <v>25000</v>
      </c>
      <c r="H222" s="29">
        <f t="shared" si="16"/>
        <v>717.5</v>
      </c>
      <c r="I222" s="110">
        <f t="shared" si="17"/>
        <v>760</v>
      </c>
      <c r="J222" s="53">
        <f t="shared" si="19"/>
        <v>23522.5</v>
      </c>
      <c r="K222" s="70">
        <f t="shared" si="18"/>
        <v>0</v>
      </c>
      <c r="L222" s="29">
        <v>1502.5</v>
      </c>
      <c r="M222" s="53">
        <f t="shared" si="15"/>
        <v>23497.5</v>
      </c>
      <c r="N222"/>
    </row>
    <row r="223" spans="1:14" s="49" customFormat="1" ht="28.5" customHeight="1" x14ac:dyDescent="0.25">
      <c r="A223" s="50">
        <v>213</v>
      </c>
      <c r="B223" s="48" t="s">
        <v>646</v>
      </c>
      <c r="C223" s="78" t="s">
        <v>647</v>
      </c>
      <c r="D223" s="50" t="s">
        <v>13</v>
      </c>
      <c r="E223" s="52" t="s">
        <v>175</v>
      </c>
      <c r="F223" s="51" t="s">
        <v>179</v>
      </c>
      <c r="G223" s="29">
        <v>45000</v>
      </c>
      <c r="H223" s="29">
        <f t="shared" si="16"/>
        <v>1291.5</v>
      </c>
      <c r="I223" s="110">
        <f t="shared" si="17"/>
        <v>1368</v>
      </c>
      <c r="J223" s="53">
        <f t="shared" si="19"/>
        <v>42340.5</v>
      </c>
      <c r="K223" s="70">
        <f t="shared" si="18"/>
        <v>1148.3248749999998</v>
      </c>
      <c r="L223" s="29">
        <v>4077.93</v>
      </c>
      <c r="M223" s="53">
        <f t="shared" si="15"/>
        <v>40922.07</v>
      </c>
      <c r="N223"/>
    </row>
    <row r="224" spans="1:14" s="49" customFormat="1" ht="28.5" customHeight="1" x14ac:dyDescent="0.25">
      <c r="A224" s="50">
        <v>214</v>
      </c>
      <c r="B224" s="48" t="s">
        <v>648</v>
      </c>
      <c r="C224" s="78" t="s">
        <v>24</v>
      </c>
      <c r="D224" s="50" t="s">
        <v>13</v>
      </c>
      <c r="E224" s="52" t="s">
        <v>175</v>
      </c>
      <c r="F224" s="51" t="s">
        <v>918</v>
      </c>
      <c r="G224" s="29">
        <v>25000</v>
      </c>
      <c r="H224" s="29">
        <f t="shared" si="16"/>
        <v>717.5</v>
      </c>
      <c r="I224" s="110">
        <f t="shared" si="17"/>
        <v>760</v>
      </c>
      <c r="J224" s="53">
        <f t="shared" si="19"/>
        <v>23522.5</v>
      </c>
      <c r="K224" s="70">
        <f t="shared" si="18"/>
        <v>0</v>
      </c>
      <c r="L224" s="29">
        <v>10222.719999999999</v>
      </c>
      <c r="M224" s="53">
        <f t="shared" si="15"/>
        <v>14777.28</v>
      </c>
      <c r="N224"/>
    </row>
    <row r="225" spans="1:14" s="49" customFormat="1" ht="28.5" customHeight="1" x14ac:dyDescent="0.25">
      <c r="A225" s="50">
        <v>215</v>
      </c>
      <c r="B225" s="48" t="s">
        <v>649</v>
      </c>
      <c r="C225" s="78" t="s">
        <v>433</v>
      </c>
      <c r="D225" s="50" t="s">
        <v>14</v>
      </c>
      <c r="E225" s="52" t="s">
        <v>175</v>
      </c>
      <c r="F225" s="51" t="s">
        <v>918</v>
      </c>
      <c r="G225" s="29">
        <v>40000</v>
      </c>
      <c r="H225" s="29">
        <f t="shared" si="16"/>
        <v>1148</v>
      </c>
      <c r="I225" s="110">
        <f t="shared" si="17"/>
        <v>1216</v>
      </c>
      <c r="J225" s="53">
        <f t="shared" si="19"/>
        <v>37636</v>
      </c>
      <c r="K225" s="70">
        <f t="shared" si="18"/>
        <v>442.64987499999984</v>
      </c>
      <c r="L225" s="29">
        <v>16288.4</v>
      </c>
      <c r="M225" s="53">
        <f t="shared" si="15"/>
        <v>23711.599999999999</v>
      </c>
      <c r="N225"/>
    </row>
    <row r="226" spans="1:14" s="49" customFormat="1" ht="28.5" customHeight="1" x14ac:dyDescent="0.25">
      <c r="A226" s="50">
        <v>216</v>
      </c>
      <c r="B226" s="48" t="s">
        <v>650</v>
      </c>
      <c r="C226" s="78" t="s">
        <v>17</v>
      </c>
      <c r="D226" s="50" t="s">
        <v>14</v>
      </c>
      <c r="E226" s="52" t="s">
        <v>175</v>
      </c>
      <c r="F226" s="51" t="s">
        <v>918</v>
      </c>
      <c r="G226" s="29">
        <v>30000</v>
      </c>
      <c r="H226" s="29">
        <f t="shared" si="16"/>
        <v>861</v>
      </c>
      <c r="I226" s="110">
        <f t="shared" si="17"/>
        <v>912</v>
      </c>
      <c r="J226" s="53">
        <f t="shared" si="19"/>
        <v>28227</v>
      </c>
      <c r="K226" s="70">
        <f t="shared" si="18"/>
        <v>0</v>
      </c>
      <c r="L226" s="29">
        <v>1798</v>
      </c>
      <c r="M226" s="53">
        <f t="shared" si="15"/>
        <v>28202</v>
      </c>
      <c r="N226"/>
    </row>
    <row r="227" spans="1:14" s="49" customFormat="1" ht="28.5" customHeight="1" x14ac:dyDescent="0.25">
      <c r="A227" s="50">
        <v>217</v>
      </c>
      <c r="B227" s="48" t="s">
        <v>651</v>
      </c>
      <c r="C227" s="78" t="s">
        <v>17</v>
      </c>
      <c r="D227" s="50" t="s">
        <v>14</v>
      </c>
      <c r="E227" s="52" t="s">
        <v>175</v>
      </c>
      <c r="F227" s="51" t="s">
        <v>918</v>
      </c>
      <c r="G227" s="29">
        <v>30000</v>
      </c>
      <c r="H227" s="29">
        <f t="shared" si="16"/>
        <v>861</v>
      </c>
      <c r="I227" s="110">
        <f t="shared" si="17"/>
        <v>912</v>
      </c>
      <c r="J227" s="53">
        <f t="shared" si="19"/>
        <v>28227</v>
      </c>
      <c r="K227" s="70">
        <f t="shared" si="18"/>
        <v>0</v>
      </c>
      <c r="L227" s="29">
        <v>8844</v>
      </c>
      <c r="M227" s="53">
        <f t="shared" si="15"/>
        <v>21156</v>
      </c>
      <c r="N227"/>
    </row>
    <row r="228" spans="1:14" s="49" customFormat="1" ht="28.5" customHeight="1" x14ac:dyDescent="0.25">
      <c r="A228" s="50">
        <v>218</v>
      </c>
      <c r="B228" s="48" t="s">
        <v>652</v>
      </c>
      <c r="C228" s="78" t="s">
        <v>653</v>
      </c>
      <c r="D228" s="50" t="s">
        <v>14</v>
      </c>
      <c r="E228" s="52" t="s">
        <v>175</v>
      </c>
      <c r="F228" s="51" t="s">
        <v>918</v>
      </c>
      <c r="G228" s="29">
        <v>30000</v>
      </c>
      <c r="H228" s="29">
        <f t="shared" si="16"/>
        <v>861</v>
      </c>
      <c r="I228" s="110">
        <f t="shared" si="17"/>
        <v>912</v>
      </c>
      <c r="J228" s="53">
        <f t="shared" si="19"/>
        <v>28227</v>
      </c>
      <c r="K228" s="70">
        <f t="shared" si="18"/>
        <v>0</v>
      </c>
      <c r="L228" s="29">
        <v>10518.76</v>
      </c>
      <c r="M228" s="53">
        <f t="shared" si="15"/>
        <v>19481.239999999998</v>
      </c>
      <c r="N228"/>
    </row>
    <row r="229" spans="1:14" s="49" customFormat="1" ht="28.5" customHeight="1" x14ac:dyDescent="0.25">
      <c r="A229" s="50">
        <v>219</v>
      </c>
      <c r="B229" s="48" t="s">
        <v>654</v>
      </c>
      <c r="C229" s="78" t="s">
        <v>433</v>
      </c>
      <c r="D229" s="50" t="s">
        <v>14</v>
      </c>
      <c r="E229" s="52" t="s">
        <v>175</v>
      </c>
      <c r="F229" s="51" t="s">
        <v>918</v>
      </c>
      <c r="G229" s="29">
        <v>25000</v>
      </c>
      <c r="H229" s="29">
        <f t="shared" si="16"/>
        <v>717.5</v>
      </c>
      <c r="I229" s="110">
        <f t="shared" si="17"/>
        <v>760</v>
      </c>
      <c r="J229" s="53">
        <f t="shared" si="19"/>
        <v>23522.5</v>
      </c>
      <c r="K229" s="70">
        <f t="shared" si="18"/>
        <v>0</v>
      </c>
      <c r="L229" s="29">
        <v>16289.95</v>
      </c>
      <c r="M229" s="53">
        <f t="shared" si="15"/>
        <v>8710.0499999999993</v>
      </c>
      <c r="N229"/>
    </row>
    <row r="230" spans="1:14" s="49" customFormat="1" ht="28.5" customHeight="1" x14ac:dyDescent="0.25">
      <c r="A230" s="50">
        <v>220</v>
      </c>
      <c r="B230" s="48" t="s">
        <v>655</v>
      </c>
      <c r="C230" s="78" t="s">
        <v>433</v>
      </c>
      <c r="D230" s="50" t="s">
        <v>14</v>
      </c>
      <c r="E230" s="52" t="s">
        <v>175</v>
      </c>
      <c r="F230" s="51" t="s">
        <v>918</v>
      </c>
      <c r="G230" s="29">
        <v>26500</v>
      </c>
      <c r="H230" s="29">
        <f t="shared" si="16"/>
        <v>760.55</v>
      </c>
      <c r="I230" s="110">
        <f t="shared" si="17"/>
        <v>805.6</v>
      </c>
      <c r="J230" s="53">
        <f t="shared" si="19"/>
        <v>24933.850000000002</v>
      </c>
      <c r="K230" s="70">
        <f t="shared" si="18"/>
        <v>0</v>
      </c>
      <c r="L230" s="29">
        <v>1591.15</v>
      </c>
      <c r="M230" s="53">
        <f t="shared" si="15"/>
        <v>24908.85</v>
      </c>
      <c r="N230"/>
    </row>
    <row r="231" spans="1:14" s="49" customFormat="1" ht="28.5" customHeight="1" x14ac:dyDescent="0.25">
      <c r="A231" s="50">
        <v>221</v>
      </c>
      <c r="B231" s="48" t="s">
        <v>656</v>
      </c>
      <c r="C231" s="78" t="s">
        <v>657</v>
      </c>
      <c r="D231" s="50" t="s">
        <v>14</v>
      </c>
      <c r="E231" s="52" t="s">
        <v>175</v>
      </c>
      <c r="F231" s="51" t="s">
        <v>918</v>
      </c>
      <c r="G231" s="29">
        <v>40000</v>
      </c>
      <c r="H231" s="29">
        <f t="shared" si="16"/>
        <v>1148</v>
      </c>
      <c r="I231" s="110">
        <f t="shared" si="17"/>
        <v>1216</v>
      </c>
      <c r="J231" s="53">
        <f t="shared" si="19"/>
        <v>37636</v>
      </c>
      <c r="K231" s="70">
        <f t="shared" si="18"/>
        <v>442.64987499999984</v>
      </c>
      <c r="L231" s="29">
        <v>9699.98</v>
      </c>
      <c r="M231" s="53">
        <f t="shared" si="15"/>
        <v>30300.02</v>
      </c>
      <c r="N231"/>
    </row>
    <row r="232" spans="1:14" s="49" customFormat="1" ht="28.5" customHeight="1" x14ac:dyDescent="0.25">
      <c r="A232" s="50">
        <v>222</v>
      </c>
      <c r="B232" s="48" t="s">
        <v>658</v>
      </c>
      <c r="C232" s="78" t="s">
        <v>659</v>
      </c>
      <c r="D232" s="50" t="s">
        <v>13</v>
      </c>
      <c r="E232" s="52" t="s">
        <v>175</v>
      </c>
      <c r="F232" s="51" t="s">
        <v>918</v>
      </c>
      <c r="G232" s="29">
        <v>30000</v>
      </c>
      <c r="H232" s="29">
        <f t="shared" si="16"/>
        <v>861</v>
      </c>
      <c r="I232" s="110">
        <f t="shared" si="17"/>
        <v>912</v>
      </c>
      <c r="J232" s="53">
        <f t="shared" si="19"/>
        <v>28227</v>
      </c>
      <c r="K232" s="70">
        <f t="shared" si="18"/>
        <v>0</v>
      </c>
      <c r="L232" s="29">
        <v>14068.83</v>
      </c>
      <c r="M232" s="53">
        <f t="shared" si="15"/>
        <v>15931.17</v>
      </c>
      <c r="N232"/>
    </row>
    <row r="233" spans="1:14" s="49" customFormat="1" ht="28.5" customHeight="1" x14ac:dyDescent="0.25">
      <c r="A233" s="50">
        <v>223</v>
      </c>
      <c r="B233" s="48" t="s">
        <v>660</v>
      </c>
      <c r="C233" s="78" t="s">
        <v>433</v>
      </c>
      <c r="D233" s="50" t="s">
        <v>14</v>
      </c>
      <c r="E233" s="52" t="s">
        <v>175</v>
      </c>
      <c r="F233" s="51" t="s">
        <v>918</v>
      </c>
      <c r="G233" s="29">
        <v>25000</v>
      </c>
      <c r="H233" s="29">
        <f t="shared" si="16"/>
        <v>717.5</v>
      </c>
      <c r="I233" s="110">
        <f t="shared" si="17"/>
        <v>760</v>
      </c>
      <c r="J233" s="53">
        <f t="shared" si="19"/>
        <v>23522.5</v>
      </c>
      <c r="K233" s="70">
        <f t="shared" si="18"/>
        <v>0</v>
      </c>
      <c r="L233" s="29">
        <v>15513.51</v>
      </c>
      <c r="M233" s="53">
        <f t="shared" si="15"/>
        <v>9486.49</v>
      </c>
      <c r="N233"/>
    </row>
    <row r="234" spans="1:14" s="49" customFormat="1" ht="28.5" customHeight="1" x14ac:dyDescent="0.25">
      <c r="A234" s="50">
        <v>224</v>
      </c>
      <c r="B234" s="48" t="s">
        <v>661</v>
      </c>
      <c r="C234" s="78" t="s">
        <v>662</v>
      </c>
      <c r="D234" s="50" t="s">
        <v>14</v>
      </c>
      <c r="E234" s="52" t="s">
        <v>175</v>
      </c>
      <c r="F234" s="51" t="s">
        <v>216</v>
      </c>
      <c r="G234" s="29">
        <v>30000</v>
      </c>
      <c r="H234" s="29">
        <f t="shared" si="16"/>
        <v>861</v>
      </c>
      <c r="I234" s="110">
        <f t="shared" si="17"/>
        <v>912</v>
      </c>
      <c r="J234" s="53">
        <f t="shared" si="19"/>
        <v>28227</v>
      </c>
      <c r="K234" s="70">
        <f t="shared" si="18"/>
        <v>0</v>
      </c>
      <c r="L234" s="29">
        <v>1798</v>
      </c>
      <c r="M234" s="53">
        <f t="shared" si="15"/>
        <v>28202</v>
      </c>
      <c r="N234"/>
    </row>
    <row r="235" spans="1:14" s="49" customFormat="1" ht="28.5" customHeight="1" x14ac:dyDescent="0.25">
      <c r="A235" s="50">
        <v>225</v>
      </c>
      <c r="B235" s="48" t="s">
        <v>663</v>
      </c>
      <c r="C235" s="78" t="s">
        <v>433</v>
      </c>
      <c r="D235" s="50" t="s">
        <v>14</v>
      </c>
      <c r="E235" s="52" t="s">
        <v>175</v>
      </c>
      <c r="F235" s="51" t="s">
        <v>918</v>
      </c>
      <c r="G235" s="29">
        <v>25000</v>
      </c>
      <c r="H235" s="29">
        <f t="shared" si="16"/>
        <v>717.5</v>
      </c>
      <c r="I235" s="110">
        <f t="shared" si="17"/>
        <v>760</v>
      </c>
      <c r="J235" s="53">
        <f t="shared" si="19"/>
        <v>23522.5</v>
      </c>
      <c r="K235" s="70">
        <f t="shared" si="18"/>
        <v>0</v>
      </c>
      <c r="L235" s="29">
        <v>1502.5</v>
      </c>
      <c r="M235" s="53">
        <f t="shared" si="15"/>
        <v>23497.5</v>
      </c>
      <c r="N235"/>
    </row>
    <row r="236" spans="1:14" s="49" customFormat="1" ht="28.5" customHeight="1" x14ac:dyDescent="0.25">
      <c r="A236" s="50">
        <v>226</v>
      </c>
      <c r="B236" s="48" t="s">
        <v>664</v>
      </c>
      <c r="C236" s="78" t="s">
        <v>665</v>
      </c>
      <c r="D236" s="50" t="s">
        <v>14</v>
      </c>
      <c r="E236" s="52" t="s">
        <v>175</v>
      </c>
      <c r="F236" s="51" t="s">
        <v>183</v>
      </c>
      <c r="G236" s="29">
        <v>25000</v>
      </c>
      <c r="H236" s="29">
        <f t="shared" si="16"/>
        <v>717.5</v>
      </c>
      <c r="I236" s="110">
        <f t="shared" si="17"/>
        <v>760</v>
      </c>
      <c r="J236" s="53">
        <f t="shared" si="19"/>
        <v>23522.5</v>
      </c>
      <c r="K236" s="70">
        <f t="shared" si="18"/>
        <v>0</v>
      </c>
      <c r="L236" s="29">
        <v>4798.5</v>
      </c>
      <c r="M236" s="53">
        <f t="shared" si="15"/>
        <v>20201.5</v>
      </c>
      <c r="N236"/>
    </row>
    <row r="237" spans="1:14" s="49" customFormat="1" ht="28.5" customHeight="1" x14ac:dyDescent="0.25">
      <c r="A237" s="50">
        <v>227</v>
      </c>
      <c r="B237" s="48" t="s">
        <v>666</v>
      </c>
      <c r="C237" s="78" t="s">
        <v>25</v>
      </c>
      <c r="D237" s="50" t="s">
        <v>13</v>
      </c>
      <c r="E237" s="52" t="s">
        <v>175</v>
      </c>
      <c r="F237" s="51" t="s">
        <v>185</v>
      </c>
      <c r="G237" s="29">
        <v>17600</v>
      </c>
      <c r="H237" s="29">
        <f t="shared" si="16"/>
        <v>505.12</v>
      </c>
      <c r="I237" s="110">
        <f t="shared" si="17"/>
        <v>535.04</v>
      </c>
      <c r="J237" s="53">
        <f t="shared" si="19"/>
        <v>16559.84</v>
      </c>
      <c r="K237" s="70">
        <f t="shared" si="18"/>
        <v>0</v>
      </c>
      <c r="L237" s="29">
        <v>1065.1600000000001</v>
      </c>
      <c r="M237" s="53">
        <f t="shared" si="15"/>
        <v>16534.84</v>
      </c>
      <c r="N237"/>
    </row>
    <row r="238" spans="1:14" s="49" customFormat="1" ht="28.5" customHeight="1" x14ac:dyDescent="0.25">
      <c r="A238" s="50">
        <v>228</v>
      </c>
      <c r="B238" s="48" t="s">
        <v>667</v>
      </c>
      <c r="C238" s="78" t="s">
        <v>429</v>
      </c>
      <c r="D238" s="50" t="s">
        <v>13</v>
      </c>
      <c r="E238" s="52" t="s">
        <v>175</v>
      </c>
      <c r="F238" s="51" t="s">
        <v>918</v>
      </c>
      <c r="G238" s="29">
        <v>40000</v>
      </c>
      <c r="H238" s="29">
        <f t="shared" si="16"/>
        <v>1148</v>
      </c>
      <c r="I238" s="110">
        <f t="shared" si="17"/>
        <v>1216</v>
      </c>
      <c r="J238" s="53">
        <f t="shared" si="19"/>
        <v>37636</v>
      </c>
      <c r="K238" s="70">
        <f t="shared" si="18"/>
        <v>442.64987499999984</v>
      </c>
      <c r="L238" s="29">
        <v>2831.65</v>
      </c>
      <c r="M238" s="53">
        <f t="shared" si="15"/>
        <v>37168.35</v>
      </c>
      <c r="N238"/>
    </row>
    <row r="239" spans="1:14" s="49" customFormat="1" ht="28.5" customHeight="1" x14ac:dyDescent="0.25">
      <c r="A239" s="50">
        <v>229</v>
      </c>
      <c r="B239" s="48" t="s">
        <v>668</v>
      </c>
      <c r="C239" s="78" t="s">
        <v>429</v>
      </c>
      <c r="D239" s="50" t="s">
        <v>14</v>
      </c>
      <c r="E239" s="52" t="s">
        <v>175</v>
      </c>
      <c r="F239" s="51" t="s">
        <v>186</v>
      </c>
      <c r="G239" s="29">
        <v>25000</v>
      </c>
      <c r="H239" s="29">
        <f t="shared" si="16"/>
        <v>717.5</v>
      </c>
      <c r="I239" s="110">
        <f t="shared" si="17"/>
        <v>760</v>
      </c>
      <c r="J239" s="53">
        <f t="shared" si="19"/>
        <v>23522.5</v>
      </c>
      <c r="K239" s="70">
        <f t="shared" si="18"/>
        <v>0</v>
      </c>
      <c r="L239" s="29">
        <v>11492.1</v>
      </c>
      <c r="M239" s="53">
        <f t="shared" si="15"/>
        <v>13507.9</v>
      </c>
      <c r="N239"/>
    </row>
    <row r="240" spans="1:14" s="49" customFormat="1" ht="28.5" customHeight="1" x14ac:dyDescent="0.25">
      <c r="A240" s="50">
        <v>230</v>
      </c>
      <c r="B240" s="48" t="s">
        <v>669</v>
      </c>
      <c r="C240" s="78" t="s">
        <v>29</v>
      </c>
      <c r="D240" s="50" t="s">
        <v>13</v>
      </c>
      <c r="E240" s="52" t="s">
        <v>175</v>
      </c>
      <c r="F240" s="51" t="s">
        <v>196</v>
      </c>
      <c r="G240" s="29">
        <v>25000</v>
      </c>
      <c r="H240" s="29">
        <f t="shared" si="16"/>
        <v>717.5</v>
      </c>
      <c r="I240" s="110">
        <f t="shared" si="17"/>
        <v>760</v>
      </c>
      <c r="J240" s="53">
        <f t="shared" si="19"/>
        <v>23522.5</v>
      </c>
      <c r="K240" s="70">
        <f t="shared" si="18"/>
        <v>0</v>
      </c>
      <c r="L240" s="29">
        <v>3089.88</v>
      </c>
      <c r="M240" s="53">
        <f t="shared" si="15"/>
        <v>21910.12</v>
      </c>
      <c r="N240"/>
    </row>
    <row r="241" spans="1:14" s="49" customFormat="1" ht="28.5" customHeight="1" x14ac:dyDescent="0.25">
      <c r="A241" s="50">
        <v>231</v>
      </c>
      <c r="B241" s="48" t="s">
        <v>670</v>
      </c>
      <c r="C241" s="78" t="s">
        <v>16</v>
      </c>
      <c r="D241" s="50" t="s">
        <v>14</v>
      </c>
      <c r="E241" s="52" t="s">
        <v>175</v>
      </c>
      <c r="F241" s="51" t="s">
        <v>185</v>
      </c>
      <c r="G241" s="29">
        <v>16500</v>
      </c>
      <c r="H241" s="29">
        <f t="shared" si="16"/>
        <v>473.55</v>
      </c>
      <c r="I241" s="110">
        <f t="shared" si="17"/>
        <v>501.6</v>
      </c>
      <c r="J241" s="53">
        <f t="shared" si="19"/>
        <v>15524.85</v>
      </c>
      <c r="K241" s="70">
        <f t="shared" si="18"/>
        <v>0</v>
      </c>
      <c r="L241" s="29">
        <v>13134.98</v>
      </c>
      <c r="M241" s="53">
        <f t="shared" si="15"/>
        <v>3365.0200000000004</v>
      </c>
      <c r="N241"/>
    </row>
    <row r="242" spans="1:14" s="49" customFormat="1" ht="28.5" customHeight="1" x14ac:dyDescent="0.25">
      <c r="A242" s="50">
        <v>232</v>
      </c>
      <c r="B242" s="48" t="s">
        <v>671</v>
      </c>
      <c r="C242" s="78" t="s">
        <v>16</v>
      </c>
      <c r="D242" s="50" t="s">
        <v>14</v>
      </c>
      <c r="E242" s="52" t="s">
        <v>175</v>
      </c>
      <c r="F242" s="51" t="s">
        <v>185</v>
      </c>
      <c r="G242" s="29">
        <v>16500</v>
      </c>
      <c r="H242" s="29">
        <f t="shared" si="16"/>
        <v>473.55</v>
      </c>
      <c r="I242" s="110">
        <f t="shared" si="17"/>
        <v>501.6</v>
      </c>
      <c r="J242" s="53">
        <f t="shared" si="19"/>
        <v>15524.85</v>
      </c>
      <c r="K242" s="70">
        <f t="shared" si="18"/>
        <v>0</v>
      </c>
      <c r="L242" s="29">
        <v>2546.15</v>
      </c>
      <c r="M242" s="53">
        <f t="shared" si="15"/>
        <v>13953.85</v>
      </c>
      <c r="N242"/>
    </row>
    <row r="243" spans="1:14" s="49" customFormat="1" ht="28.5" customHeight="1" x14ac:dyDescent="0.25">
      <c r="A243" s="50">
        <v>233</v>
      </c>
      <c r="B243" s="48" t="s">
        <v>672</v>
      </c>
      <c r="C243" s="78" t="s">
        <v>433</v>
      </c>
      <c r="D243" s="50" t="s">
        <v>14</v>
      </c>
      <c r="E243" s="52" t="s">
        <v>175</v>
      </c>
      <c r="F243" s="51" t="s">
        <v>177</v>
      </c>
      <c r="G243" s="29">
        <v>20000</v>
      </c>
      <c r="H243" s="29">
        <f t="shared" si="16"/>
        <v>574</v>
      </c>
      <c r="I243" s="110">
        <f t="shared" si="17"/>
        <v>608</v>
      </c>
      <c r="J243" s="53">
        <f t="shared" si="19"/>
        <v>18818</v>
      </c>
      <c r="K243" s="70">
        <f t="shared" si="18"/>
        <v>0</v>
      </c>
      <c r="L243" s="29">
        <v>8125.5</v>
      </c>
      <c r="M243" s="53">
        <f t="shared" si="15"/>
        <v>11874.5</v>
      </c>
      <c r="N243"/>
    </row>
    <row r="244" spans="1:14" s="49" customFormat="1" ht="28.5" customHeight="1" x14ac:dyDescent="0.25">
      <c r="A244" s="50">
        <v>234</v>
      </c>
      <c r="B244" s="48" t="s">
        <v>673</v>
      </c>
      <c r="C244" s="78" t="s">
        <v>506</v>
      </c>
      <c r="D244" s="50" t="s">
        <v>13</v>
      </c>
      <c r="E244" s="52" t="s">
        <v>175</v>
      </c>
      <c r="F244" s="51" t="s">
        <v>184</v>
      </c>
      <c r="G244" s="29">
        <v>26000</v>
      </c>
      <c r="H244" s="29">
        <f t="shared" si="16"/>
        <v>746.2</v>
      </c>
      <c r="I244" s="110">
        <f t="shared" si="17"/>
        <v>790.4</v>
      </c>
      <c r="J244" s="53">
        <f t="shared" si="19"/>
        <v>24463.399999999998</v>
      </c>
      <c r="K244" s="70">
        <f t="shared" si="18"/>
        <v>0</v>
      </c>
      <c r="L244" s="29">
        <v>1561.6</v>
      </c>
      <c r="M244" s="53">
        <f t="shared" si="15"/>
        <v>24438.400000000001</v>
      </c>
      <c r="N244"/>
    </row>
    <row r="245" spans="1:14" s="49" customFormat="1" ht="28.5" customHeight="1" x14ac:dyDescent="0.25">
      <c r="A245" s="50">
        <v>235</v>
      </c>
      <c r="B245" s="48" t="s">
        <v>674</v>
      </c>
      <c r="C245" s="78" t="s">
        <v>360</v>
      </c>
      <c r="D245" s="50" t="s">
        <v>13</v>
      </c>
      <c r="E245" s="52" t="s">
        <v>175</v>
      </c>
      <c r="F245" s="51" t="s">
        <v>185</v>
      </c>
      <c r="G245" s="29">
        <v>35000</v>
      </c>
      <c r="H245" s="29">
        <f t="shared" si="16"/>
        <v>1004.5</v>
      </c>
      <c r="I245" s="110">
        <f t="shared" si="17"/>
        <v>1064</v>
      </c>
      <c r="J245" s="53">
        <f t="shared" si="19"/>
        <v>32931.5</v>
      </c>
      <c r="K245" s="70">
        <f t="shared" si="18"/>
        <v>0</v>
      </c>
      <c r="L245" s="29">
        <v>2093.5</v>
      </c>
      <c r="M245" s="53">
        <f t="shared" si="15"/>
        <v>32906.5</v>
      </c>
      <c r="N245"/>
    </row>
    <row r="246" spans="1:14" s="49" customFormat="1" ht="28.5" customHeight="1" x14ac:dyDescent="0.25">
      <c r="A246" s="50">
        <v>236</v>
      </c>
      <c r="B246" s="48" t="s">
        <v>675</v>
      </c>
      <c r="C246" s="78" t="s">
        <v>506</v>
      </c>
      <c r="D246" s="50" t="s">
        <v>13</v>
      </c>
      <c r="E246" s="52" t="s">
        <v>175</v>
      </c>
      <c r="F246" s="51" t="s">
        <v>184</v>
      </c>
      <c r="G246" s="29">
        <v>30000</v>
      </c>
      <c r="H246" s="29">
        <f t="shared" si="16"/>
        <v>861</v>
      </c>
      <c r="I246" s="110">
        <f t="shared" si="17"/>
        <v>912</v>
      </c>
      <c r="J246" s="53">
        <f t="shared" si="19"/>
        <v>28227</v>
      </c>
      <c r="K246" s="70">
        <f t="shared" si="18"/>
        <v>0</v>
      </c>
      <c r="L246" s="29">
        <v>3298</v>
      </c>
      <c r="M246" s="53">
        <f t="shared" si="15"/>
        <v>26702</v>
      </c>
      <c r="N246"/>
    </row>
    <row r="247" spans="1:14" s="49" customFormat="1" ht="28.5" customHeight="1" x14ac:dyDescent="0.25">
      <c r="A247" s="50">
        <v>237</v>
      </c>
      <c r="B247" s="48" t="s">
        <v>676</v>
      </c>
      <c r="C247" s="78" t="s">
        <v>519</v>
      </c>
      <c r="D247" s="50" t="s">
        <v>13</v>
      </c>
      <c r="E247" s="52" t="s">
        <v>175</v>
      </c>
      <c r="F247" s="51" t="s">
        <v>209</v>
      </c>
      <c r="G247" s="29">
        <v>30000</v>
      </c>
      <c r="H247" s="29">
        <f t="shared" si="16"/>
        <v>861</v>
      </c>
      <c r="I247" s="110">
        <f t="shared" si="17"/>
        <v>912</v>
      </c>
      <c r="J247" s="53">
        <f t="shared" si="19"/>
        <v>28227</v>
      </c>
      <c r="K247" s="70">
        <f t="shared" si="18"/>
        <v>0</v>
      </c>
      <c r="L247" s="29">
        <v>19306.28</v>
      </c>
      <c r="M247" s="53">
        <f t="shared" si="15"/>
        <v>10693.720000000001</v>
      </c>
      <c r="N247"/>
    </row>
    <row r="248" spans="1:14" s="49" customFormat="1" ht="28.5" customHeight="1" x14ac:dyDescent="0.25">
      <c r="A248" s="50">
        <v>238</v>
      </c>
      <c r="B248" s="48" t="s">
        <v>677</v>
      </c>
      <c r="C248" s="78" t="s">
        <v>24</v>
      </c>
      <c r="D248" s="50" t="s">
        <v>13</v>
      </c>
      <c r="E248" s="52" t="s">
        <v>175</v>
      </c>
      <c r="F248" s="51" t="s">
        <v>207</v>
      </c>
      <c r="G248" s="29">
        <v>26000</v>
      </c>
      <c r="H248" s="29">
        <f t="shared" si="16"/>
        <v>746.2</v>
      </c>
      <c r="I248" s="110">
        <f t="shared" si="17"/>
        <v>790.4</v>
      </c>
      <c r="J248" s="53">
        <f t="shared" si="19"/>
        <v>24463.399999999998</v>
      </c>
      <c r="K248" s="70">
        <f t="shared" si="18"/>
        <v>0</v>
      </c>
      <c r="L248" s="29">
        <v>1561.6</v>
      </c>
      <c r="M248" s="53">
        <f t="shared" si="15"/>
        <v>24438.400000000001</v>
      </c>
      <c r="N248"/>
    </row>
    <row r="249" spans="1:14" s="49" customFormat="1" ht="28.5" customHeight="1" x14ac:dyDescent="0.25">
      <c r="A249" s="50">
        <v>239</v>
      </c>
      <c r="B249" s="48" t="s">
        <v>678</v>
      </c>
      <c r="C249" s="78" t="s">
        <v>360</v>
      </c>
      <c r="D249" s="50" t="s">
        <v>13</v>
      </c>
      <c r="E249" s="52" t="s">
        <v>175</v>
      </c>
      <c r="F249" s="51" t="s">
        <v>185</v>
      </c>
      <c r="G249" s="29">
        <v>30000</v>
      </c>
      <c r="H249" s="29">
        <f t="shared" si="16"/>
        <v>861</v>
      </c>
      <c r="I249" s="110">
        <f t="shared" si="17"/>
        <v>912</v>
      </c>
      <c r="J249" s="53">
        <f t="shared" si="19"/>
        <v>28227</v>
      </c>
      <c r="K249" s="70">
        <f t="shared" si="18"/>
        <v>0</v>
      </c>
      <c r="L249" s="29">
        <v>8412.94</v>
      </c>
      <c r="M249" s="53">
        <f t="shared" si="15"/>
        <v>21587.059999999998</v>
      </c>
      <c r="N249"/>
    </row>
    <row r="250" spans="1:14" s="49" customFormat="1" ht="28.5" customHeight="1" x14ac:dyDescent="0.25">
      <c r="A250" s="50">
        <v>240</v>
      </c>
      <c r="B250" s="48" t="s">
        <v>679</v>
      </c>
      <c r="C250" s="78" t="s">
        <v>433</v>
      </c>
      <c r="D250" s="50" t="s">
        <v>14</v>
      </c>
      <c r="E250" s="52" t="s">
        <v>175</v>
      </c>
      <c r="F250" s="51" t="s">
        <v>177</v>
      </c>
      <c r="G250" s="29">
        <v>35000</v>
      </c>
      <c r="H250" s="29">
        <f t="shared" si="16"/>
        <v>1004.5</v>
      </c>
      <c r="I250" s="110">
        <f t="shared" si="17"/>
        <v>1064</v>
      </c>
      <c r="J250" s="53">
        <f t="shared" si="19"/>
        <v>32931.5</v>
      </c>
      <c r="K250" s="70">
        <f t="shared" si="18"/>
        <v>0</v>
      </c>
      <c r="L250" s="29">
        <v>21294.28</v>
      </c>
      <c r="M250" s="53">
        <f t="shared" si="15"/>
        <v>13705.720000000001</v>
      </c>
      <c r="N250"/>
    </row>
    <row r="251" spans="1:14" s="49" customFormat="1" ht="28.5" customHeight="1" x14ac:dyDescent="0.25">
      <c r="A251" s="50">
        <v>241</v>
      </c>
      <c r="B251" s="48" t="s">
        <v>680</v>
      </c>
      <c r="C251" s="78" t="s">
        <v>433</v>
      </c>
      <c r="D251" s="50" t="s">
        <v>14</v>
      </c>
      <c r="E251" s="52" t="s">
        <v>175</v>
      </c>
      <c r="F251" s="51" t="s">
        <v>177</v>
      </c>
      <c r="G251" s="29">
        <v>30000</v>
      </c>
      <c r="H251" s="29">
        <f t="shared" si="16"/>
        <v>861</v>
      </c>
      <c r="I251" s="110">
        <f t="shared" si="17"/>
        <v>912</v>
      </c>
      <c r="J251" s="53">
        <f t="shared" si="19"/>
        <v>28227</v>
      </c>
      <c r="K251" s="70">
        <f t="shared" si="18"/>
        <v>0</v>
      </c>
      <c r="L251" s="29">
        <v>18506.3</v>
      </c>
      <c r="M251" s="53">
        <f t="shared" si="15"/>
        <v>11493.7</v>
      </c>
      <c r="N251"/>
    </row>
    <row r="252" spans="1:14" s="49" customFormat="1" ht="28.5" customHeight="1" x14ac:dyDescent="0.25">
      <c r="A252" s="50">
        <v>242</v>
      </c>
      <c r="B252" s="48" t="s">
        <v>681</v>
      </c>
      <c r="C252" s="78" t="s">
        <v>16</v>
      </c>
      <c r="D252" s="50" t="s">
        <v>14</v>
      </c>
      <c r="E252" s="52" t="s">
        <v>175</v>
      </c>
      <c r="F252" s="51" t="s">
        <v>185</v>
      </c>
      <c r="G252" s="29">
        <v>16500</v>
      </c>
      <c r="H252" s="29">
        <f t="shared" si="16"/>
        <v>473.55</v>
      </c>
      <c r="I252" s="110">
        <f t="shared" si="17"/>
        <v>501.6</v>
      </c>
      <c r="J252" s="53">
        <f t="shared" si="19"/>
        <v>15524.85</v>
      </c>
      <c r="K252" s="70">
        <f t="shared" si="18"/>
        <v>0</v>
      </c>
      <c r="L252" s="29">
        <v>8840.32</v>
      </c>
      <c r="M252" s="53">
        <f t="shared" si="15"/>
        <v>7659.68</v>
      </c>
      <c r="N252"/>
    </row>
    <row r="253" spans="1:14" s="49" customFormat="1" ht="28.5" customHeight="1" x14ac:dyDescent="0.25">
      <c r="A253" s="50">
        <v>243</v>
      </c>
      <c r="B253" s="48" t="s">
        <v>682</v>
      </c>
      <c r="C253" s="78" t="s">
        <v>433</v>
      </c>
      <c r="D253" s="50" t="s">
        <v>14</v>
      </c>
      <c r="E253" s="52" t="s">
        <v>175</v>
      </c>
      <c r="F253" s="51" t="s">
        <v>185</v>
      </c>
      <c r="G253" s="29">
        <v>26250</v>
      </c>
      <c r="H253" s="29">
        <f t="shared" si="16"/>
        <v>753.375</v>
      </c>
      <c r="I253" s="110">
        <f t="shared" si="17"/>
        <v>798</v>
      </c>
      <c r="J253" s="53">
        <f t="shared" si="19"/>
        <v>24698.625</v>
      </c>
      <c r="K253" s="70">
        <f t="shared" si="18"/>
        <v>0</v>
      </c>
      <c r="L253" s="29">
        <v>9037.2900000000009</v>
      </c>
      <c r="M253" s="53">
        <f t="shared" si="15"/>
        <v>17212.71</v>
      </c>
      <c r="N253"/>
    </row>
    <row r="254" spans="1:14" s="49" customFormat="1" ht="28.5" customHeight="1" x14ac:dyDescent="0.25">
      <c r="A254" s="50">
        <v>244</v>
      </c>
      <c r="B254" s="48" t="s">
        <v>683</v>
      </c>
      <c r="C254" s="78" t="s">
        <v>429</v>
      </c>
      <c r="D254" s="50" t="s">
        <v>14</v>
      </c>
      <c r="E254" s="52" t="s">
        <v>175</v>
      </c>
      <c r="F254" s="51" t="s">
        <v>204</v>
      </c>
      <c r="G254" s="29">
        <v>40000</v>
      </c>
      <c r="H254" s="29">
        <f t="shared" si="16"/>
        <v>1148</v>
      </c>
      <c r="I254" s="110">
        <f t="shared" si="17"/>
        <v>1216</v>
      </c>
      <c r="J254" s="53">
        <f t="shared" si="19"/>
        <v>37636</v>
      </c>
      <c r="K254" s="70">
        <f t="shared" si="18"/>
        <v>442.64987499999984</v>
      </c>
      <c r="L254" s="29">
        <v>5981.42</v>
      </c>
      <c r="M254" s="53">
        <f t="shared" si="15"/>
        <v>34018.58</v>
      </c>
      <c r="N254"/>
    </row>
    <row r="255" spans="1:14" s="49" customFormat="1" ht="28.5" customHeight="1" x14ac:dyDescent="0.25">
      <c r="A255" s="50">
        <v>245</v>
      </c>
      <c r="B255" s="48" t="s">
        <v>684</v>
      </c>
      <c r="C255" s="78" t="s">
        <v>16</v>
      </c>
      <c r="D255" s="50" t="s">
        <v>14</v>
      </c>
      <c r="E255" s="52" t="s">
        <v>175</v>
      </c>
      <c r="F255" s="51" t="s">
        <v>185</v>
      </c>
      <c r="G255" s="29">
        <v>16500</v>
      </c>
      <c r="H255" s="29">
        <f t="shared" si="16"/>
        <v>473.55</v>
      </c>
      <c r="I255" s="110">
        <f t="shared" si="17"/>
        <v>501.6</v>
      </c>
      <c r="J255" s="53">
        <f t="shared" si="19"/>
        <v>15524.85</v>
      </c>
      <c r="K255" s="70">
        <f t="shared" si="18"/>
        <v>0</v>
      </c>
      <c r="L255" s="29">
        <v>6046.15</v>
      </c>
      <c r="M255" s="53">
        <f t="shared" si="15"/>
        <v>10453.85</v>
      </c>
      <c r="N255"/>
    </row>
    <row r="256" spans="1:14" s="49" customFormat="1" ht="28.5" customHeight="1" x14ac:dyDescent="0.25">
      <c r="A256" s="50">
        <v>246</v>
      </c>
      <c r="B256" s="48" t="s">
        <v>685</v>
      </c>
      <c r="C256" s="78" t="s">
        <v>360</v>
      </c>
      <c r="D256" s="50" t="s">
        <v>13</v>
      </c>
      <c r="E256" s="52" t="s">
        <v>175</v>
      </c>
      <c r="F256" s="51" t="s">
        <v>185</v>
      </c>
      <c r="G256" s="29">
        <v>35000</v>
      </c>
      <c r="H256" s="29">
        <f t="shared" si="16"/>
        <v>1004.5</v>
      </c>
      <c r="I256" s="110">
        <f t="shared" si="17"/>
        <v>1064</v>
      </c>
      <c r="J256" s="53">
        <f t="shared" si="19"/>
        <v>32931.5</v>
      </c>
      <c r="K256" s="70">
        <f t="shared" si="18"/>
        <v>0</v>
      </c>
      <c r="L256" s="29">
        <v>6685.42</v>
      </c>
      <c r="M256" s="53">
        <f t="shared" si="15"/>
        <v>28314.58</v>
      </c>
      <c r="N256"/>
    </row>
    <row r="257" spans="1:14" s="49" customFormat="1" ht="28.5" customHeight="1" x14ac:dyDescent="0.25">
      <c r="A257" s="50">
        <v>247</v>
      </c>
      <c r="B257" s="48" t="s">
        <v>686</v>
      </c>
      <c r="C257" s="78" t="s">
        <v>429</v>
      </c>
      <c r="D257" s="50" t="s">
        <v>13</v>
      </c>
      <c r="E257" s="52" t="s">
        <v>175</v>
      </c>
      <c r="F257" s="51" t="s">
        <v>179</v>
      </c>
      <c r="G257" s="29">
        <v>30000</v>
      </c>
      <c r="H257" s="29">
        <f t="shared" si="16"/>
        <v>861</v>
      </c>
      <c r="I257" s="110">
        <f t="shared" si="17"/>
        <v>912</v>
      </c>
      <c r="J257" s="53">
        <f t="shared" si="19"/>
        <v>28227</v>
      </c>
      <c r="K257" s="70">
        <f t="shared" si="18"/>
        <v>0</v>
      </c>
      <c r="L257" s="29">
        <v>13860.21</v>
      </c>
      <c r="M257" s="53">
        <f t="shared" si="15"/>
        <v>16139.79</v>
      </c>
      <c r="N257"/>
    </row>
    <row r="258" spans="1:14" s="49" customFormat="1" ht="28.5" customHeight="1" x14ac:dyDescent="0.25">
      <c r="A258" s="50">
        <v>248</v>
      </c>
      <c r="B258" s="48" t="s">
        <v>687</v>
      </c>
      <c r="C258" s="78" t="s">
        <v>433</v>
      </c>
      <c r="D258" s="50" t="s">
        <v>14</v>
      </c>
      <c r="E258" s="52" t="s">
        <v>175</v>
      </c>
      <c r="F258" s="51" t="s">
        <v>918</v>
      </c>
      <c r="G258" s="29">
        <v>26250</v>
      </c>
      <c r="H258" s="29">
        <f t="shared" si="16"/>
        <v>753.375</v>
      </c>
      <c r="I258" s="110">
        <f t="shared" si="17"/>
        <v>798</v>
      </c>
      <c r="J258" s="53">
        <f t="shared" si="19"/>
        <v>24698.625</v>
      </c>
      <c r="K258" s="70">
        <f t="shared" si="18"/>
        <v>0</v>
      </c>
      <c r="L258" s="29">
        <v>1576.38</v>
      </c>
      <c r="M258" s="53">
        <f t="shared" si="15"/>
        <v>24673.62</v>
      </c>
      <c r="N258"/>
    </row>
    <row r="259" spans="1:14" s="49" customFormat="1" ht="28.5" customHeight="1" x14ac:dyDescent="0.25">
      <c r="A259" s="50">
        <v>249</v>
      </c>
      <c r="B259" s="48" t="s">
        <v>688</v>
      </c>
      <c r="C259" s="78" t="s">
        <v>22</v>
      </c>
      <c r="D259" s="50" t="s">
        <v>13</v>
      </c>
      <c r="E259" s="52" t="s">
        <v>175</v>
      </c>
      <c r="F259" s="51" t="s">
        <v>196</v>
      </c>
      <c r="G259" s="29">
        <v>35000</v>
      </c>
      <c r="H259" s="29">
        <f t="shared" si="16"/>
        <v>1004.5</v>
      </c>
      <c r="I259" s="110">
        <f t="shared" si="17"/>
        <v>1064</v>
      </c>
      <c r="J259" s="53">
        <f t="shared" si="19"/>
        <v>32931.5</v>
      </c>
      <c r="K259" s="70">
        <f t="shared" si="18"/>
        <v>0</v>
      </c>
      <c r="L259" s="29">
        <v>11984.66</v>
      </c>
      <c r="M259" s="53">
        <f t="shared" si="15"/>
        <v>23015.34</v>
      </c>
      <c r="N259"/>
    </row>
    <row r="260" spans="1:14" s="49" customFormat="1" ht="28.5" customHeight="1" x14ac:dyDescent="0.25">
      <c r="A260" s="50">
        <v>250</v>
      </c>
      <c r="B260" s="48" t="s">
        <v>689</v>
      </c>
      <c r="C260" s="78" t="s">
        <v>690</v>
      </c>
      <c r="D260" s="50" t="s">
        <v>14</v>
      </c>
      <c r="E260" s="52" t="s">
        <v>175</v>
      </c>
      <c r="F260" s="51" t="s">
        <v>179</v>
      </c>
      <c r="G260" s="29">
        <v>35000</v>
      </c>
      <c r="H260" s="29">
        <f t="shared" si="16"/>
        <v>1004.5</v>
      </c>
      <c r="I260" s="110">
        <f t="shared" si="17"/>
        <v>1064</v>
      </c>
      <c r="J260" s="53">
        <f t="shared" si="19"/>
        <v>32931.5</v>
      </c>
      <c r="K260" s="70">
        <f t="shared" si="18"/>
        <v>0</v>
      </c>
      <c r="L260" s="29">
        <v>3680.88</v>
      </c>
      <c r="M260" s="53">
        <f t="shared" si="15"/>
        <v>31319.119999999999</v>
      </c>
      <c r="N260"/>
    </row>
    <row r="261" spans="1:14" s="49" customFormat="1" ht="28.5" customHeight="1" x14ac:dyDescent="0.25">
      <c r="A261" s="50">
        <v>251</v>
      </c>
      <c r="B261" s="48" t="s">
        <v>691</v>
      </c>
      <c r="C261" s="78" t="s">
        <v>692</v>
      </c>
      <c r="D261" s="50" t="s">
        <v>13</v>
      </c>
      <c r="E261" s="52" t="s">
        <v>175</v>
      </c>
      <c r="F261" s="51" t="s">
        <v>184</v>
      </c>
      <c r="G261" s="29">
        <v>25000</v>
      </c>
      <c r="H261" s="29">
        <f t="shared" si="16"/>
        <v>717.5</v>
      </c>
      <c r="I261" s="110">
        <f t="shared" si="17"/>
        <v>760</v>
      </c>
      <c r="J261" s="53">
        <f t="shared" si="19"/>
        <v>23522.5</v>
      </c>
      <c r="K261" s="70">
        <f t="shared" si="18"/>
        <v>0</v>
      </c>
      <c r="L261" s="29">
        <v>7504.75</v>
      </c>
      <c r="M261" s="53">
        <f t="shared" si="15"/>
        <v>17495.25</v>
      </c>
      <c r="N261"/>
    </row>
    <row r="262" spans="1:14" s="49" customFormat="1" ht="28.5" customHeight="1" x14ac:dyDescent="0.25">
      <c r="A262" s="50">
        <v>252</v>
      </c>
      <c r="B262" s="48" t="s">
        <v>693</v>
      </c>
      <c r="C262" s="78" t="s">
        <v>506</v>
      </c>
      <c r="D262" s="50" t="s">
        <v>13</v>
      </c>
      <c r="E262" s="52" t="s">
        <v>175</v>
      </c>
      <c r="F262" s="51" t="s">
        <v>184</v>
      </c>
      <c r="G262" s="29">
        <v>35000</v>
      </c>
      <c r="H262" s="29">
        <f t="shared" si="16"/>
        <v>1004.5</v>
      </c>
      <c r="I262" s="110">
        <f t="shared" si="17"/>
        <v>1064</v>
      </c>
      <c r="J262" s="53">
        <f t="shared" si="19"/>
        <v>32931.5</v>
      </c>
      <c r="K262" s="70">
        <f t="shared" si="18"/>
        <v>0</v>
      </c>
      <c r="L262" s="29">
        <v>7200.41</v>
      </c>
      <c r="M262" s="53">
        <f t="shared" si="15"/>
        <v>27799.59</v>
      </c>
      <c r="N262"/>
    </row>
    <row r="263" spans="1:14" s="49" customFormat="1" ht="28.5" customHeight="1" x14ac:dyDescent="0.25">
      <c r="A263" s="50">
        <v>253</v>
      </c>
      <c r="B263" s="48" t="s">
        <v>694</v>
      </c>
      <c r="C263" s="78" t="s">
        <v>25</v>
      </c>
      <c r="D263" s="50" t="s">
        <v>13</v>
      </c>
      <c r="E263" s="52" t="s">
        <v>175</v>
      </c>
      <c r="F263" s="51" t="s">
        <v>184</v>
      </c>
      <c r="G263" s="29">
        <v>17600</v>
      </c>
      <c r="H263" s="29">
        <f t="shared" si="16"/>
        <v>505.12</v>
      </c>
      <c r="I263" s="110">
        <f t="shared" si="17"/>
        <v>535.04</v>
      </c>
      <c r="J263" s="53">
        <f t="shared" si="19"/>
        <v>16559.84</v>
      </c>
      <c r="K263" s="70">
        <f t="shared" si="18"/>
        <v>0</v>
      </c>
      <c r="L263" s="29">
        <v>5387.92</v>
      </c>
      <c r="M263" s="53">
        <f t="shared" si="15"/>
        <v>12212.08</v>
      </c>
      <c r="N263"/>
    </row>
    <row r="264" spans="1:14" s="49" customFormat="1" ht="28.5" customHeight="1" x14ac:dyDescent="0.25">
      <c r="A264" s="50">
        <v>254</v>
      </c>
      <c r="B264" s="48" t="s">
        <v>695</v>
      </c>
      <c r="C264" s="78" t="s">
        <v>25</v>
      </c>
      <c r="D264" s="50" t="s">
        <v>13</v>
      </c>
      <c r="E264" s="52" t="s">
        <v>175</v>
      </c>
      <c r="F264" s="51" t="s">
        <v>184</v>
      </c>
      <c r="G264" s="29">
        <v>17600</v>
      </c>
      <c r="H264" s="29">
        <f t="shared" si="16"/>
        <v>505.12</v>
      </c>
      <c r="I264" s="110">
        <f t="shared" si="17"/>
        <v>535.04</v>
      </c>
      <c r="J264" s="53">
        <f t="shared" si="19"/>
        <v>16559.84</v>
      </c>
      <c r="K264" s="70">
        <f t="shared" si="18"/>
        <v>0</v>
      </c>
      <c r="L264" s="29">
        <v>1065.1600000000001</v>
      </c>
      <c r="M264" s="53">
        <f t="shared" si="15"/>
        <v>16534.84</v>
      </c>
      <c r="N264"/>
    </row>
    <row r="265" spans="1:14" s="49" customFormat="1" ht="28.5" customHeight="1" x14ac:dyDescent="0.25">
      <c r="A265" s="50">
        <v>255</v>
      </c>
      <c r="B265" s="48" t="s">
        <v>696</v>
      </c>
      <c r="C265" s="78" t="s">
        <v>16</v>
      </c>
      <c r="D265" s="50" t="s">
        <v>14</v>
      </c>
      <c r="E265" s="52" t="s">
        <v>175</v>
      </c>
      <c r="F265" s="51" t="s">
        <v>185</v>
      </c>
      <c r="G265" s="29">
        <v>17500</v>
      </c>
      <c r="H265" s="29">
        <f t="shared" si="16"/>
        <v>502.25</v>
      </c>
      <c r="I265" s="110">
        <f t="shared" si="17"/>
        <v>532</v>
      </c>
      <c r="J265" s="53">
        <f t="shared" si="19"/>
        <v>16465.75</v>
      </c>
      <c r="K265" s="70">
        <f t="shared" si="18"/>
        <v>0</v>
      </c>
      <c r="L265" s="29">
        <v>5617.44</v>
      </c>
      <c r="M265" s="53">
        <f t="shared" si="15"/>
        <v>11882.560000000001</v>
      </c>
      <c r="N265"/>
    </row>
    <row r="266" spans="1:14" s="49" customFormat="1" ht="28.5" customHeight="1" x14ac:dyDescent="0.25">
      <c r="A266" s="50">
        <v>256</v>
      </c>
      <c r="B266" s="48" t="s">
        <v>697</v>
      </c>
      <c r="C266" s="78" t="s">
        <v>24</v>
      </c>
      <c r="D266" s="50" t="s">
        <v>13</v>
      </c>
      <c r="E266" s="52" t="s">
        <v>175</v>
      </c>
      <c r="F266" s="51" t="s">
        <v>207</v>
      </c>
      <c r="G266" s="29">
        <v>25000</v>
      </c>
      <c r="H266" s="29">
        <f t="shared" si="16"/>
        <v>717.5</v>
      </c>
      <c r="I266" s="110">
        <f t="shared" si="17"/>
        <v>760</v>
      </c>
      <c r="J266" s="53">
        <f t="shared" si="19"/>
        <v>23522.5</v>
      </c>
      <c r="K266" s="70">
        <f t="shared" si="18"/>
        <v>0</v>
      </c>
      <c r="L266" s="29">
        <v>9250.1</v>
      </c>
      <c r="M266" s="53">
        <f t="shared" si="15"/>
        <v>15749.9</v>
      </c>
      <c r="N266"/>
    </row>
    <row r="267" spans="1:14" s="49" customFormat="1" ht="28.5" customHeight="1" x14ac:dyDescent="0.25">
      <c r="A267" s="50">
        <v>257</v>
      </c>
      <c r="B267" s="48" t="s">
        <v>698</v>
      </c>
      <c r="C267" s="78" t="s">
        <v>699</v>
      </c>
      <c r="D267" s="50" t="s">
        <v>13</v>
      </c>
      <c r="E267" s="52" t="s">
        <v>175</v>
      </c>
      <c r="F267" s="51" t="s">
        <v>207</v>
      </c>
      <c r="G267" s="29">
        <v>40000</v>
      </c>
      <c r="H267" s="29">
        <f t="shared" si="16"/>
        <v>1148</v>
      </c>
      <c r="I267" s="110">
        <f t="shared" si="17"/>
        <v>1216</v>
      </c>
      <c r="J267" s="53">
        <f t="shared" si="19"/>
        <v>37636</v>
      </c>
      <c r="K267" s="70">
        <f t="shared" si="18"/>
        <v>442.64987499999984</v>
      </c>
      <c r="L267" s="29">
        <v>16177.14</v>
      </c>
      <c r="M267" s="53">
        <f t="shared" ref="M267:M330" si="20">G267-L267</f>
        <v>23822.86</v>
      </c>
      <c r="N267"/>
    </row>
    <row r="268" spans="1:14" s="49" customFormat="1" ht="28.5" customHeight="1" x14ac:dyDescent="0.25">
      <c r="A268" s="50">
        <v>258</v>
      </c>
      <c r="B268" s="48" t="s">
        <v>700</v>
      </c>
      <c r="C268" s="78" t="s">
        <v>17</v>
      </c>
      <c r="D268" s="50" t="s">
        <v>14</v>
      </c>
      <c r="E268" s="52" t="s">
        <v>175</v>
      </c>
      <c r="F268" s="51" t="s">
        <v>918</v>
      </c>
      <c r="G268" s="29">
        <v>25000</v>
      </c>
      <c r="H268" s="29">
        <f t="shared" ref="H268:H331" si="21">2.87%*G268</f>
        <v>717.5</v>
      </c>
      <c r="I268" s="110">
        <f t="shared" ref="I268:I331" si="22">3.04%*G268</f>
        <v>760</v>
      </c>
      <c r="J268" s="53">
        <f t="shared" si="19"/>
        <v>23522.5</v>
      </c>
      <c r="K268" s="70">
        <f t="shared" si="18"/>
        <v>0</v>
      </c>
      <c r="L268" s="29">
        <v>6385.88</v>
      </c>
      <c r="M268" s="53">
        <f t="shared" si="20"/>
        <v>18614.12</v>
      </c>
      <c r="N268"/>
    </row>
    <row r="269" spans="1:14" s="49" customFormat="1" ht="28.5" customHeight="1" x14ac:dyDescent="0.25">
      <c r="A269" s="50">
        <v>259</v>
      </c>
      <c r="B269" s="48" t="s">
        <v>701</v>
      </c>
      <c r="C269" s="78" t="s">
        <v>16</v>
      </c>
      <c r="D269" s="50" t="s">
        <v>14</v>
      </c>
      <c r="E269" s="52" t="s">
        <v>175</v>
      </c>
      <c r="F269" s="51" t="s">
        <v>185</v>
      </c>
      <c r="G269" s="29">
        <v>16500</v>
      </c>
      <c r="H269" s="29">
        <f t="shared" si="21"/>
        <v>473.55</v>
      </c>
      <c r="I269" s="110">
        <f t="shared" si="22"/>
        <v>501.6</v>
      </c>
      <c r="J269" s="53">
        <f t="shared" si="19"/>
        <v>15524.85</v>
      </c>
      <c r="K269" s="70">
        <f t="shared" ref="K269:K332" si="23"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29">
        <v>1000.15</v>
      </c>
      <c r="M269" s="53">
        <f t="shared" si="20"/>
        <v>15499.85</v>
      </c>
      <c r="N269"/>
    </row>
    <row r="270" spans="1:14" s="49" customFormat="1" ht="28.5" customHeight="1" x14ac:dyDescent="0.25">
      <c r="A270" s="50">
        <v>260</v>
      </c>
      <c r="B270" s="48" t="s">
        <v>702</v>
      </c>
      <c r="C270" s="78" t="s">
        <v>519</v>
      </c>
      <c r="D270" s="50" t="s">
        <v>13</v>
      </c>
      <c r="E270" s="52" t="s">
        <v>175</v>
      </c>
      <c r="F270" s="51" t="s">
        <v>209</v>
      </c>
      <c r="G270" s="29">
        <v>20000</v>
      </c>
      <c r="H270" s="29">
        <f t="shared" si="21"/>
        <v>574</v>
      </c>
      <c r="I270" s="110">
        <f t="shared" si="22"/>
        <v>608</v>
      </c>
      <c r="J270" s="53">
        <f t="shared" ref="J270:J333" si="24">G270-H270-I270</f>
        <v>18818</v>
      </c>
      <c r="K270" s="70">
        <f t="shared" si="23"/>
        <v>0</v>
      </c>
      <c r="L270" s="29">
        <v>8653.11</v>
      </c>
      <c r="M270" s="53">
        <f t="shared" si="20"/>
        <v>11346.89</v>
      </c>
      <c r="N270"/>
    </row>
    <row r="271" spans="1:14" s="49" customFormat="1" ht="28.5" customHeight="1" x14ac:dyDescent="0.25">
      <c r="A271" s="50">
        <v>261</v>
      </c>
      <c r="B271" s="48" t="s">
        <v>703</v>
      </c>
      <c r="C271" s="78" t="s">
        <v>24</v>
      </c>
      <c r="D271" s="50" t="s">
        <v>13</v>
      </c>
      <c r="E271" s="52" t="s">
        <v>175</v>
      </c>
      <c r="F271" s="51" t="s">
        <v>207</v>
      </c>
      <c r="G271" s="29">
        <v>30000</v>
      </c>
      <c r="H271" s="29">
        <f t="shared" si="21"/>
        <v>861</v>
      </c>
      <c r="I271" s="110">
        <f t="shared" si="22"/>
        <v>912</v>
      </c>
      <c r="J271" s="53">
        <f t="shared" si="24"/>
        <v>28227</v>
      </c>
      <c r="K271" s="70">
        <f t="shared" si="23"/>
        <v>0</v>
      </c>
      <c r="L271" s="29">
        <v>14788.27</v>
      </c>
      <c r="M271" s="53">
        <f t="shared" si="20"/>
        <v>15211.73</v>
      </c>
      <c r="N271"/>
    </row>
    <row r="272" spans="1:14" s="49" customFormat="1" ht="28.5" customHeight="1" x14ac:dyDescent="0.25">
      <c r="A272" s="50">
        <v>262</v>
      </c>
      <c r="B272" s="48" t="s">
        <v>704</v>
      </c>
      <c r="C272" s="78" t="s">
        <v>429</v>
      </c>
      <c r="D272" s="50" t="s">
        <v>13</v>
      </c>
      <c r="E272" s="52" t="s">
        <v>175</v>
      </c>
      <c r="F272" s="51" t="s">
        <v>184</v>
      </c>
      <c r="G272" s="29">
        <v>25000</v>
      </c>
      <c r="H272" s="29">
        <f t="shared" si="21"/>
        <v>717.5</v>
      </c>
      <c r="I272" s="110">
        <f t="shared" si="22"/>
        <v>760</v>
      </c>
      <c r="J272" s="53">
        <f t="shared" si="24"/>
        <v>23522.5</v>
      </c>
      <c r="K272" s="70">
        <f t="shared" si="23"/>
        <v>0</v>
      </c>
      <c r="L272" s="29">
        <v>1502.5</v>
      </c>
      <c r="M272" s="53">
        <f t="shared" si="20"/>
        <v>23497.5</v>
      </c>
      <c r="N272"/>
    </row>
    <row r="273" spans="1:14" s="49" customFormat="1" ht="28.5" customHeight="1" x14ac:dyDescent="0.25">
      <c r="A273" s="50">
        <v>263</v>
      </c>
      <c r="B273" s="48" t="s">
        <v>705</v>
      </c>
      <c r="C273" s="78" t="s">
        <v>617</v>
      </c>
      <c r="D273" s="50" t="s">
        <v>13</v>
      </c>
      <c r="E273" s="52" t="s">
        <v>175</v>
      </c>
      <c r="F273" s="51" t="s">
        <v>184</v>
      </c>
      <c r="G273" s="29">
        <v>31500</v>
      </c>
      <c r="H273" s="29">
        <f t="shared" si="21"/>
        <v>904.05</v>
      </c>
      <c r="I273" s="110">
        <f t="shared" si="22"/>
        <v>957.6</v>
      </c>
      <c r="J273" s="53">
        <f t="shared" si="24"/>
        <v>29638.350000000002</v>
      </c>
      <c r="K273" s="70">
        <f t="shared" si="23"/>
        <v>0</v>
      </c>
      <c r="L273" s="29">
        <v>7401.53</v>
      </c>
      <c r="M273" s="53">
        <f t="shared" si="20"/>
        <v>24098.47</v>
      </c>
      <c r="N273"/>
    </row>
    <row r="274" spans="1:14" s="49" customFormat="1" ht="28.5" customHeight="1" x14ac:dyDescent="0.25">
      <c r="A274" s="50">
        <v>264</v>
      </c>
      <c r="B274" s="48" t="s">
        <v>706</v>
      </c>
      <c r="C274" s="78" t="s">
        <v>25</v>
      </c>
      <c r="D274" s="50" t="s">
        <v>13</v>
      </c>
      <c r="E274" s="52" t="s">
        <v>175</v>
      </c>
      <c r="F274" s="51" t="s">
        <v>185</v>
      </c>
      <c r="G274" s="29">
        <v>17600</v>
      </c>
      <c r="H274" s="29">
        <f t="shared" si="21"/>
        <v>505.12</v>
      </c>
      <c r="I274" s="110">
        <f t="shared" si="22"/>
        <v>535.04</v>
      </c>
      <c r="J274" s="53">
        <f t="shared" si="24"/>
        <v>16559.84</v>
      </c>
      <c r="K274" s="70">
        <f t="shared" si="23"/>
        <v>0</v>
      </c>
      <c r="L274" s="29">
        <v>1065.1600000000001</v>
      </c>
      <c r="M274" s="53">
        <f t="shared" si="20"/>
        <v>16534.84</v>
      </c>
      <c r="N274"/>
    </row>
    <row r="275" spans="1:14" s="49" customFormat="1" ht="28.5" customHeight="1" x14ac:dyDescent="0.25">
      <c r="A275" s="50">
        <v>265</v>
      </c>
      <c r="B275" s="48" t="s">
        <v>707</v>
      </c>
      <c r="C275" s="78" t="s">
        <v>16</v>
      </c>
      <c r="D275" s="50" t="s">
        <v>14</v>
      </c>
      <c r="E275" s="52" t="s">
        <v>175</v>
      </c>
      <c r="F275" s="51" t="s">
        <v>185</v>
      </c>
      <c r="G275" s="29">
        <v>16500</v>
      </c>
      <c r="H275" s="29">
        <f t="shared" si="21"/>
        <v>473.55</v>
      </c>
      <c r="I275" s="110">
        <f t="shared" si="22"/>
        <v>501.6</v>
      </c>
      <c r="J275" s="53">
        <f t="shared" si="24"/>
        <v>15524.85</v>
      </c>
      <c r="K275" s="70">
        <f t="shared" si="23"/>
        <v>0</v>
      </c>
      <c r="L275" s="29">
        <v>2446.15</v>
      </c>
      <c r="M275" s="53">
        <f t="shared" si="20"/>
        <v>14053.85</v>
      </c>
      <c r="N275"/>
    </row>
    <row r="276" spans="1:14" s="49" customFormat="1" ht="28.5" customHeight="1" x14ac:dyDescent="0.25">
      <c r="A276" s="50">
        <v>266</v>
      </c>
      <c r="B276" s="48" t="s">
        <v>708</v>
      </c>
      <c r="C276" s="78" t="s">
        <v>16</v>
      </c>
      <c r="D276" s="50" t="s">
        <v>14</v>
      </c>
      <c r="E276" s="52" t="s">
        <v>175</v>
      </c>
      <c r="F276" s="51" t="s">
        <v>185</v>
      </c>
      <c r="G276" s="29">
        <v>16500</v>
      </c>
      <c r="H276" s="29">
        <f t="shared" si="21"/>
        <v>473.55</v>
      </c>
      <c r="I276" s="110">
        <f t="shared" si="22"/>
        <v>501.6</v>
      </c>
      <c r="J276" s="53">
        <f t="shared" si="24"/>
        <v>15524.85</v>
      </c>
      <c r="K276" s="70">
        <f t="shared" si="23"/>
        <v>0</v>
      </c>
      <c r="L276" s="29">
        <v>1000.15</v>
      </c>
      <c r="M276" s="53">
        <f t="shared" si="20"/>
        <v>15499.85</v>
      </c>
      <c r="N276"/>
    </row>
    <row r="277" spans="1:14" s="49" customFormat="1" ht="28.5" customHeight="1" x14ac:dyDescent="0.25">
      <c r="A277" s="50">
        <v>267</v>
      </c>
      <c r="B277" s="48" t="s">
        <v>709</v>
      </c>
      <c r="C277" s="78" t="s">
        <v>360</v>
      </c>
      <c r="D277" s="50" t="s">
        <v>13</v>
      </c>
      <c r="E277" s="52" t="s">
        <v>175</v>
      </c>
      <c r="F277" s="51" t="s">
        <v>185</v>
      </c>
      <c r="G277" s="29">
        <v>30000</v>
      </c>
      <c r="H277" s="29">
        <f t="shared" si="21"/>
        <v>861</v>
      </c>
      <c r="I277" s="110">
        <f t="shared" si="22"/>
        <v>912</v>
      </c>
      <c r="J277" s="53">
        <f t="shared" si="24"/>
        <v>28227</v>
      </c>
      <c r="K277" s="70">
        <f t="shared" si="23"/>
        <v>0</v>
      </c>
      <c r="L277" s="29">
        <v>9128</v>
      </c>
      <c r="M277" s="53">
        <f t="shared" si="20"/>
        <v>20872</v>
      </c>
      <c r="N277"/>
    </row>
    <row r="278" spans="1:14" s="49" customFormat="1" ht="28.5" customHeight="1" x14ac:dyDescent="0.25">
      <c r="A278" s="50">
        <v>268</v>
      </c>
      <c r="B278" s="48" t="s">
        <v>710</v>
      </c>
      <c r="C278" s="78" t="s">
        <v>20</v>
      </c>
      <c r="D278" s="50" t="s">
        <v>14</v>
      </c>
      <c r="E278" s="52" t="s">
        <v>175</v>
      </c>
      <c r="F278" s="51" t="s">
        <v>212</v>
      </c>
      <c r="G278" s="29">
        <v>20000</v>
      </c>
      <c r="H278" s="29">
        <f t="shared" si="21"/>
        <v>574</v>
      </c>
      <c r="I278" s="110">
        <f t="shared" si="22"/>
        <v>608</v>
      </c>
      <c r="J278" s="53">
        <f t="shared" si="24"/>
        <v>18818</v>
      </c>
      <c r="K278" s="70">
        <f t="shared" si="23"/>
        <v>0</v>
      </c>
      <c r="L278" s="29">
        <v>1207</v>
      </c>
      <c r="M278" s="53">
        <f t="shared" si="20"/>
        <v>18793</v>
      </c>
      <c r="N278"/>
    </row>
    <row r="279" spans="1:14" s="49" customFormat="1" ht="28.5" customHeight="1" x14ac:dyDescent="0.25">
      <c r="A279" s="50">
        <v>269</v>
      </c>
      <c r="B279" s="48" t="s">
        <v>711</v>
      </c>
      <c r="C279" s="78" t="s">
        <v>527</v>
      </c>
      <c r="D279" s="50" t="s">
        <v>13</v>
      </c>
      <c r="E279" s="52" t="s">
        <v>175</v>
      </c>
      <c r="F279" s="51" t="s">
        <v>918</v>
      </c>
      <c r="G279" s="29">
        <v>30000</v>
      </c>
      <c r="H279" s="29">
        <f t="shared" si="21"/>
        <v>861</v>
      </c>
      <c r="I279" s="110">
        <f t="shared" si="22"/>
        <v>912</v>
      </c>
      <c r="J279" s="53">
        <f t="shared" si="24"/>
        <v>28227</v>
      </c>
      <c r="K279" s="70">
        <f t="shared" si="23"/>
        <v>0</v>
      </c>
      <c r="L279" s="29">
        <v>1798</v>
      </c>
      <c r="M279" s="53">
        <f t="shared" si="20"/>
        <v>28202</v>
      </c>
      <c r="N279"/>
    </row>
    <row r="280" spans="1:14" s="49" customFormat="1" ht="28.5" customHeight="1" x14ac:dyDescent="0.25">
      <c r="A280" s="50">
        <v>270</v>
      </c>
      <c r="B280" s="48" t="s">
        <v>712</v>
      </c>
      <c r="C280" s="78" t="s">
        <v>713</v>
      </c>
      <c r="D280" s="50" t="s">
        <v>13</v>
      </c>
      <c r="E280" s="52" t="s">
        <v>175</v>
      </c>
      <c r="F280" s="51" t="s">
        <v>200</v>
      </c>
      <c r="G280" s="29">
        <v>35000</v>
      </c>
      <c r="H280" s="29">
        <f t="shared" si="21"/>
        <v>1004.5</v>
      </c>
      <c r="I280" s="110">
        <f t="shared" si="22"/>
        <v>1064</v>
      </c>
      <c r="J280" s="53">
        <f t="shared" si="24"/>
        <v>32931.5</v>
      </c>
      <c r="K280" s="70">
        <f t="shared" si="23"/>
        <v>0</v>
      </c>
      <c r="L280" s="29">
        <v>2093.5</v>
      </c>
      <c r="M280" s="53">
        <f t="shared" si="20"/>
        <v>32906.5</v>
      </c>
      <c r="N280"/>
    </row>
    <row r="281" spans="1:14" s="49" customFormat="1" ht="28.5" customHeight="1" x14ac:dyDescent="0.25">
      <c r="A281" s="50">
        <v>271</v>
      </c>
      <c r="B281" s="48" t="s">
        <v>715</v>
      </c>
      <c r="C281" s="78" t="s">
        <v>433</v>
      </c>
      <c r="D281" s="50" t="s">
        <v>14</v>
      </c>
      <c r="E281" s="52" t="s">
        <v>175</v>
      </c>
      <c r="F281" s="51" t="s">
        <v>918</v>
      </c>
      <c r="G281" s="29">
        <v>26250</v>
      </c>
      <c r="H281" s="29">
        <f t="shared" si="21"/>
        <v>753.375</v>
      </c>
      <c r="I281" s="110">
        <f t="shared" si="22"/>
        <v>798</v>
      </c>
      <c r="J281" s="53">
        <f t="shared" si="24"/>
        <v>24698.625</v>
      </c>
      <c r="K281" s="70">
        <f t="shared" si="23"/>
        <v>0</v>
      </c>
      <c r="L281" s="29">
        <v>1576.38</v>
      </c>
      <c r="M281" s="53">
        <f t="shared" si="20"/>
        <v>24673.62</v>
      </c>
      <c r="N281"/>
    </row>
    <row r="282" spans="1:14" s="49" customFormat="1" ht="28.5" customHeight="1" x14ac:dyDescent="0.25">
      <c r="A282" s="50">
        <v>272</v>
      </c>
      <c r="B282" s="48" t="s">
        <v>716</v>
      </c>
      <c r="C282" s="78" t="s">
        <v>16</v>
      </c>
      <c r="D282" s="50" t="s">
        <v>14</v>
      </c>
      <c r="E282" s="52" t="s">
        <v>175</v>
      </c>
      <c r="F282" s="51" t="s">
        <v>185</v>
      </c>
      <c r="G282" s="29">
        <v>16500</v>
      </c>
      <c r="H282" s="29">
        <f t="shared" si="21"/>
        <v>473.55</v>
      </c>
      <c r="I282" s="110">
        <f t="shared" si="22"/>
        <v>501.6</v>
      </c>
      <c r="J282" s="53">
        <f t="shared" si="24"/>
        <v>15524.85</v>
      </c>
      <c r="K282" s="70">
        <f t="shared" si="23"/>
        <v>0</v>
      </c>
      <c r="L282" s="29">
        <v>10233.65</v>
      </c>
      <c r="M282" s="53">
        <f t="shared" si="20"/>
        <v>6266.35</v>
      </c>
      <c r="N282"/>
    </row>
    <row r="283" spans="1:14" s="49" customFormat="1" ht="28.5" customHeight="1" x14ac:dyDescent="0.25">
      <c r="A283" s="50">
        <v>273</v>
      </c>
      <c r="B283" s="48" t="s">
        <v>717</v>
      </c>
      <c r="C283" s="78" t="s">
        <v>718</v>
      </c>
      <c r="D283" s="50" t="s">
        <v>14</v>
      </c>
      <c r="E283" s="52" t="s">
        <v>175</v>
      </c>
      <c r="F283" s="51" t="s">
        <v>177</v>
      </c>
      <c r="G283" s="29">
        <v>35000</v>
      </c>
      <c r="H283" s="29">
        <f t="shared" si="21"/>
        <v>1004.5</v>
      </c>
      <c r="I283" s="110">
        <f t="shared" si="22"/>
        <v>1064</v>
      </c>
      <c r="J283" s="53">
        <f t="shared" si="24"/>
        <v>32931.5</v>
      </c>
      <c r="K283" s="70">
        <f t="shared" si="23"/>
        <v>0</v>
      </c>
      <c r="L283" s="29">
        <v>21453.43</v>
      </c>
      <c r="M283" s="53">
        <f t="shared" si="20"/>
        <v>13546.57</v>
      </c>
      <c r="N283"/>
    </row>
    <row r="284" spans="1:14" s="49" customFormat="1" ht="28.5" customHeight="1" x14ac:dyDescent="0.25">
      <c r="A284" s="50">
        <v>274</v>
      </c>
      <c r="B284" s="48" t="s">
        <v>719</v>
      </c>
      <c r="C284" s="78" t="s">
        <v>433</v>
      </c>
      <c r="D284" s="50" t="s">
        <v>14</v>
      </c>
      <c r="E284" s="52" t="s">
        <v>175</v>
      </c>
      <c r="F284" s="51" t="s">
        <v>918</v>
      </c>
      <c r="G284" s="29">
        <v>20000</v>
      </c>
      <c r="H284" s="29">
        <f t="shared" si="21"/>
        <v>574</v>
      </c>
      <c r="I284" s="110">
        <f t="shared" si="22"/>
        <v>608</v>
      </c>
      <c r="J284" s="53">
        <f t="shared" si="24"/>
        <v>18818</v>
      </c>
      <c r="K284" s="70">
        <f t="shared" si="23"/>
        <v>0</v>
      </c>
      <c r="L284" s="29">
        <v>1207</v>
      </c>
      <c r="M284" s="53">
        <f t="shared" si="20"/>
        <v>18793</v>
      </c>
      <c r="N284"/>
    </row>
    <row r="285" spans="1:14" s="49" customFormat="1" ht="28.5" customHeight="1" x14ac:dyDescent="0.25">
      <c r="A285" s="50">
        <v>275</v>
      </c>
      <c r="B285" s="48" t="s">
        <v>720</v>
      </c>
      <c r="C285" s="78" t="s">
        <v>721</v>
      </c>
      <c r="D285" s="50" t="s">
        <v>14</v>
      </c>
      <c r="E285" s="52" t="s">
        <v>175</v>
      </c>
      <c r="F285" s="51" t="s">
        <v>196</v>
      </c>
      <c r="G285" s="29">
        <v>40000</v>
      </c>
      <c r="H285" s="29">
        <f t="shared" si="21"/>
        <v>1148</v>
      </c>
      <c r="I285" s="110">
        <f t="shared" si="22"/>
        <v>1216</v>
      </c>
      <c r="J285" s="53">
        <f t="shared" si="24"/>
        <v>37636</v>
      </c>
      <c r="K285" s="70">
        <f t="shared" si="23"/>
        <v>442.64987499999984</v>
      </c>
      <c r="L285" s="29">
        <v>2831.65</v>
      </c>
      <c r="M285" s="53">
        <f t="shared" si="20"/>
        <v>37168.35</v>
      </c>
      <c r="N285"/>
    </row>
    <row r="286" spans="1:14" s="49" customFormat="1" ht="28.5" customHeight="1" x14ac:dyDescent="0.25">
      <c r="A286" s="50">
        <v>276</v>
      </c>
      <c r="B286" s="48" t="s">
        <v>722</v>
      </c>
      <c r="C286" s="78" t="s">
        <v>360</v>
      </c>
      <c r="D286" s="50" t="s">
        <v>13</v>
      </c>
      <c r="E286" s="52" t="s">
        <v>175</v>
      </c>
      <c r="F286" s="51" t="s">
        <v>918</v>
      </c>
      <c r="G286" s="29">
        <v>40000</v>
      </c>
      <c r="H286" s="29">
        <f t="shared" si="21"/>
        <v>1148</v>
      </c>
      <c r="I286" s="110">
        <f t="shared" si="22"/>
        <v>1216</v>
      </c>
      <c r="J286" s="53">
        <f t="shared" si="24"/>
        <v>37636</v>
      </c>
      <c r="K286" s="70">
        <f t="shared" si="23"/>
        <v>442.64987499999984</v>
      </c>
      <c r="L286" s="29">
        <v>10892.8</v>
      </c>
      <c r="M286" s="53">
        <f t="shared" si="20"/>
        <v>29107.200000000001</v>
      </c>
      <c r="N286"/>
    </row>
    <row r="287" spans="1:14" s="49" customFormat="1" ht="28.5" customHeight="1" x14ac:dyDescent="0.25">
      <c r="A287" s="50">
        <v>277</v>
      </c>
      <c r="B287" s="48" t="s">
        <v>723</v>
      </c>
      <c r="C287" s="78" t="s">
        <v>24</v>
      </c>
      <c r="D287" s="50" t="s">
        <v>13</v>
      </c>
      <c r="E287" s="52" t="s">
        <v>175</v>
      </c>
      <c r="F287" s="51" t="s">
        <v>207</v>
      </c>
      <c r="G287" s="29">
        <v>25000</v>
      </c>
      <c r="H287" s="29">
        <f t="shared" si="21"/>
        <v>717.5</v>
      </c>
      <c r="I287" s="110">
        <f t="shared" si="22"/>
        <v>760</v>
      </c>
      <c r="J287" s="53">
        <f t="shared" si="24"/>
        <v>23522.5</v>
      </c>
      <c r="K287" s="70">
        <f t="shared" si="23"/>
        <v>0</v>
      </c>
      <c r="L287" s="29">
        <v>5367.8</v>
      </c>
      <c r="M287" s="53">
        <f t="shared" si="20"/>
        <v>19632.2</v>
      </c>
      <c r="N287"/>
    </row>
    <row r="288" spans="1:14" s="49" customFormat="1" ht="28.5" customHeight="1" x14ac:dyDescent="0.25">
      <c r="A288" s="50">
        <v>278</v>
      </c>
      <c r="B288" s="48" t="s">
        <v>724</v>
      </c>
      <c r="C288" s="78" t="s">
        <v>725</v>
      </c>
      <c r="D288" s="50" t="s">
        <v>13</v>
      </c>
      <c r="E288" s="52" t="s">
        <v>175</v>
      </c>
      <c r="F288" s="51" t="s">
        <v>185</v>
      </c>
      <c r="G288" s="29">
        <v>25000</v>
      </c>
      <c r="H288" s="29">
        <f t="shared" si="21"/>
        <v>717.5</v>
      </c>
      <c r="I288" s="110">
        <f t="shared" si="22"/>
        <v>760</v>
      </c>
      <c r="J288" s="53">
        <f t="shared" si="24"/>
        <v>23522.5</v>
      </c>
      <c r="K288" s="70">
        <f t="shared" si="23"/>
        <v>0</v>
      </c>
      <c r="L288" s="29">
        <v>1502.5</v>
      </c>
      <c r="M288" s="53">
        <f t="shared" si="20"/>
        <v>23497.5</v>
      </c>
      <c r="N288"/>
    </row>
    <row r="289" spans="1:14" s="49" customFormat="1" ht="28.5" customHeight="1" x14ac:dyDescent="0.25">
      <c r="A289" s="50">
        <v>279</v>
      </c>
      <c r="B289" s="48" t="s">
        <v>726</v>
      </c>
      <c r="C289" s="78" t="s">
        <v>433</v>
      </c>
      <c r="D289" s="50" t="s">
        <v>14</v>
      </c>
      <c r="E289" s="52" t="s">
        <v>175</v>
      </c>
      <c r="F289" s="51" t="s">
        <v>179</v>
      </c>
      <c r="G289" s="29">
        <v>30000</v>
      </c>
      <c r="H289" s="29">
        <f t="shared" si="21"/>
        <v>861</v>
      </c>
      <c r="I289" s="110">
        <f t="shared" si="22"/>
        <v>912</v>
      </c>
      <c r="J289" s="53">
        <f t="shared" si="24"/>
        <v>28227</v>
      </c>
      <c r="K289" s="70">
        <f t="shared" si="23"/>
        <v>0</v>
      </c>
      <c r="L289" s="29">
        <v>1798</v>
      </c>
      <c r="M289" s="53">
        <f t="shared" si="20"/>
        <v>28202</v>
      </c>
      <c r="N289"/>
    </row>
    <row r="290" spans="1:14" s="49" customFormat="1" ht="28.5" customHeight="1" x14ac:dyDescent="0.25">
      <c r="A290" s="50">
        <v>280</v>
      </c>
      <c r="B290" s="48" t="s">
        <v>727</v>
      </c>
      <c r="C290" s="78" t="s">
        <v>728</v>
      </c>
      <c r="D290" s="50" t="s">
        <v>14</v>
      </c>
      <c r="E290" s="52" t="s">
        <v>175</v>
      </c>
      <c r="F290" s="51" t="s">
        <v>179</v>
      </c>
      <c r="G290" s="29">
        <v>75000</v>
      </c>
      <c r="H290" s="29">
        <f t="shared" si="21"/>
        <v>2152.5</v>
      </c>
      <c r="I290" s="110">
        <f t="shared" si="22"/>
        <v>2280</v>
      </c>
      <c r="J290" s="53">
        <f t="shared" si="24"/>
        <v>70567.5</v>
      </c>
      <c r="K290" s="70">
        <f t="shared" si="23"/>
        <v>6309.3498333333337</v>
      </c>
      <c r="L290" s="29">
        <v>13266.85</v>
      </c>
      <c r="M290" s="53">
        <f t="shared" si="20"/>
        <v>61733.15</v>
      </c>
      <c r="N290"/>
    </row>
    <row r="291" spans="1:14" s="49" customFormat="1" ht="28.5" customHeight="1" x14ac:dyDescent="0.25">
      <c r="A291" s="50">
        <v>281</v>
      </c>
      <c r="B291" s="48" t="s">
        <v>729</v>
      </c>
      <c r="C291" s="78" t="s">
        <v>16</v>
      </c>
      <c r="D291" s="50" t="s">
        <v>14</v>
      </c>
      <c r="E291" s="52" t="s">
        <v>175</v>
      </c>
      <c r="F291" s="51" t="s">
        <v>918</v>
      </c>
      <c r="G291" s="29">
        <v>16500</v>
      </c>
      <c r="H291" s="29">
        <f t="shared" si="21"/>
        <v>473.55</v>
      </c>
      <c r="I291" s="110">
        <f t="shared" si="22"/>
        <v>501.6</v>
      </c>
      <c r="J291" s="53">
        <f t="shared" si="24"/>
        <v>15524.85</v>
      </c>
      <c r="K291" s="70">
        <f t="shared" si="23"/>
        <v>0</v>
      </c>
      <c r="L291" s="29">
        <v>7016.15</v>
      </c>
      <c r="M291" s="53">
        <f t="shared" si="20"/>
        <v>9483.85</v>
      </c>
      <c r="N291"/>
    </row>
    <row r="292" spans="1:14" s="49" customFormat="1" ht="28.5" customHeight="1" x14ac:dyDescent="0.25">
      <c r="A292" s="50">
        <v>282</v>
      </c>
      <c r="B292" s="48" t="s">
        <v>730</v>
      </c>
      <c r="C292" s="78" t="s">
        <v>429</v>
      </c>
      <c r="D292" s="50" t="s">
        <v>13</v>
      </c>
      <c r="E292" s="52" t="s">
        <v>175</v>
      </c>
      <c r="F292" s="51" t="s">
        <v>918</v>
      </c>
      <c r="G292" s="29">
        <v>30000</v>
      </c>
      <c r="H292" s="29">
        <f t="shared" si="21"/>
        <v>861</v>
      </c>
      <c r="I292" s="110">
        <f t="shared" si="22"/>
        <v>912</v>
      </c>
      <c r="J292" s="53">
        <f t="shared" si="24"/>
        <v>28227</v>
      </c>
      <c r="K292" s="70">
        <f t="shared" si="23"/>
        <v>0</v>
      </c>
      <c r="L292" s="29">
        <v>9644</v>
      </c>
      <c r="M292" s="53">
        <f t="shared" si="20"/>
        <v>20356</v>
      </c>
      <c r="N292"/>
    </row>
    <row r="293" spans="1:14" s="49" customFormat="1" ht="28.5" customHeight="1" x14ac:dyDescent="0.25">
      <c r="A293" s="50">
        <v>283</v>
      </c>
      <c r="B293" s="48" t="s">
        <v>731</v>
      </c>
      <c r="C293" s="78" t="s">
        <v>429</v>
      </c>
      <c r="D293" s="50" t="s">
        <v>13</v>
      </c>
      <c r="E293" s="52" t="s">
        <v>175</v>
      </c>
      <c r="F293" s="51" t="s">
        <v>918</v>
      </c>
      <c r="G293" s="29">
        <v>30000</v>
      </c>
      <c r="H293" s="29">
        <f t="shared" si="21"/>
        <v>861</v>
      </c>
      <c r="I293" s="110">
        <f t="shared" si="22"/>
        <v>912</v>
      </c>
      <c r="J293" s="53">
        <f t="shared" si="24"/>
        <v>28227</v>
      </c>
      <c r="K293" s="70">
        <f t="shared" si="23"/>
        <v>0</v>
      </c>
      <c r="L293" s="29">
        <v>1798</v>
      </c>
      <c r="M293" s="53">
        <f t="shared" si="20"/>
        <v>28202</v>
      </c>
      <c r="N293"/>
    </row>
    <row r="294" spans="1:14" s="49" customFormat="1" ht="28.5" customHeight="1" x14ac:dyDescent="0.25">
      <c r="A294" s="50">
        <v>284</v>
      </c>
      <c r="B294" s="48" t="s">
        <v>732</v>
      </c>
      <c r="C294" s="78" t="s">
        <v>28</v>
      </c>
      <c r="D294" s="50" t="s">
        <v>13</v>
      </c>
      <c r="E294" s="52" t="s">
        <v>175</v>
      </c>
      <c r="F294" s="51" t="s">
        <v>179</v>
      </c>
      <c r="G294" s="29">
        <v>22000</v>
      </c>
      <c r="H294" s="29">
        <f t="shared" si="21"/>
        <v>631.4</v>
      </c>
      <c r="I294" s="110">
        <f t="shared" si="22"/>
        <v>668.8</v>
      </c>
      <c r="J294" s="53">
        <f t="shared" si="24"/>
        <v>20699.8</v>
      </c>
      <c r="K294" s="70">
        <f t="shared" si="23"/>
        <v>0</v>
      </c>
      <c r="L294" s="29">
        <v>1325.2</v>
      </c>
      <c r="M294" s="53">
        <f t="shared" si="20"/>
        <v>20674.8</v>
      </c>
      <c r="N294"/>
    </row>
    <row r="295" spans="1:14" s="49" customFormat="1" ht="28.5" customHeight="1" x14ac:dyDescent="0.25">
      <c r="A295" s="50">
        <v>285</v>
      </c>
      <c r="B295" s="48" t="s">
        <v>733</v>
      </c>
      <c r="C295" s="78" t="s">
        <v>16</v>
      </c>
      <c r="D295" s="50" t="s">
        <v>14</v>
      </c>
      <c r="E295" s="52" t="s">
        <v>175</v>
      </c>
      <c r="F295" s="51" t="s">
        <v>918</v>
      </c>
      <c r="G295" s="29">
        <v>16500</v>
      </c>
      <c r="H295" s="29">
        <f t="shared" si="21"/>
        <v>473.55</v>
      </c>
      <c r="I295" s="110">
        <f t="shared" si="22"/>
        <v>501.6</v>
      </c>
      <c r="J295" s="53">
        <f t="shared" si="24"/>
        <v>15524.85</v>
      </c>
      <c r="K295" s="70">
        <f t="shared" si="23"/>
        <v>0</v>
      </c>
      <c r="L295" s="29">
        <v>1000.15</v>
      </c>
      <c r="M295" s="53">
        <f t="shared" si="20"/>
        <v>15499.85</v>
      </c>
      <c r="N295"/>
    </row>
    <row r="296" spans="1:14" s="49" customFormat="1" ht="28.5" customHeight="1" x14ac:dyDescent="0.25">
      <c r="A296" s="50">
        <v>286</v>
      </c>
      <c r="B296" s="48" t="s">
        <v>734</v>
      </c>
      <c r="C296" s="78" t="s">
        <v>16</v>
      </c>
      <c r="D296" s="50" t="s">
        <v>13</v>
      </c>
      <c r="E296" s="52" t="s">
        <v>175</v>
      </c>
      <c r="F296" s="51" t="s">
        <v>918</v>
      </c>
      <c r="G296" s="29">
        <v>4950</v>
      </c>
      <c r="H296" s="29">
        <f t="shared" si="21"/>
        <v>142.065</v>
      </c>
      <c r="I296" s="110">
        <f t="shared" si="22"/>
        <v>150.47999999999999</v>
      </c>
      <c r="J296" s="53">
        <f t="shared" si="24"/>
        <v>4657.4550000000008</v>
      </c>
      <c r="K296" s="70">
        <f t="shared" si="23"/>
        <v>0</v>
      </c>
      <c r="L296" s="29">
        <v>3413.53</v>
      </c>
      <c r="M296" s="53">
        <f t="shared" si="20"/>
        <v>1536.4699999999998</v>
      </c>
      <c r="N296"/>
    </row>
    <row r="297" spans="1:14" s="49" customFormat="1" ht="28.5" customHeight="1" x14ac:dyDescent="0.25">
      <c r="A297" s="50">
        <v>287</v>
      </c>
      <c r="B297" s="48" t="s">
        <v>735</v>
      </c>
      <c r="C297" s="78" t="s">
        <v>16</v>
      </c>
      <c r="D297" s="50" t="s">
        <v>14</v>
      </c>
      <c r="E297" s="52" t="s">
        <v>175</v>
      </c>
      <c r="F297" s="51" t="s">
        <v>918</v>
      </c>
      <c r="G297" s="29">
        <v>16500</v>
      </c>
      <c r="H297" s="29">
        <f t="shared" si="21"/>
        <v>473.55</v>
      </c>
      <c r="I297" s="110">
        <f t="shared" si="22"/>
        <v>501.6</v>
      </c>
      <c r="J297" s="53">
        <f t="shared" si="24"/>
        <v>15524.85</v>
      </c>
      <c r="K297" s="70">
        <f t="shared" si="23"/>
        <v>0</v>
      </c>
      <c r="L297" s="29">
        <v>5046.1499999999996</v>
      </c>
      <c r="M297" s="53">
        <f t="shared" si="20"/>
        <v>11453.85</v>
      </c>
      <c r="N297"/>
    </row>
    <row r="298" spans="1:14" s="49" customFormat="1" ht="28.5" customHeight="1" x14ac:dyDescent="0.25">
      <c r="A298" s="50">
        <v>288</v>
      </c>
      <c r="B298" s="48" t="s">
        <v>736</v>
      </c>
      <c r="C298" s="78" t="s">
        <v>455</v>
      </c>
      <c r="D298" s="50" t="s">
        <v>14</v>
      </c>
      <c r="E298" s="52" t="s">
        <v>175</v>
      </c>
      <c r="F298" s="51" t="s">
        <v>918</v>
      </c>
      <c r="G298" s="29">
        <v>25000</v>
      </c>
      <c r="H298" s="29">
        <f t="shared" si="21"/>
        <v>717.5</v>
      </c>
      <c r="I298" s="110">
        <f t="shared" si="22"/>
        <v>760</v>
      </c>
      <c r="J298" s="53">
        <f t="shared" si="24"/>
        <v>23522.5</v>
      </c>
      <c r="K298" s="70">
        <f t="shared" si="23"/>
        <v>0</v>
      </c>
      <c r="L298" s="29">
        <v>3089.88</v>
      </c>
      <c r="M298" s="53">
        <f t="shared" si="20"/>
        <v>21910.12</v>
      </c>
      <c r="N298"/>
    </row>
    <row r="299" spans="1:14" s="49" customFormat="1" ht="28.5" customHeight="1" x14ac:dyDescent="0.25">
      <c r="A299" s="50">
        <v>289</v>
      </c>
      <c r="B299" s="48" t="s">
        <v>737</v>
      </c>
      <c r="C299" s="78" t="s">
        <v>429</v>
      </c>
      <c r="D299" s="50" t="s">
        <v>14</v>
      </c>
      <c r="E299" s="52" t="s">
        <v>175</v>
      </c>
      <c r="F299" s="51" t="s">
        <v>918</v>
      </c>
      <c r="G299" s="29">
        <v>31500</v>
      </c>
      <c r="H299" s="29">
        <f t="shared" si="21"/>
        <v>904.05</v>
      </c>
      <c r="I299" s="110">
        <f t="shared" si="22"/>
        <v>957.6</v>
      </c>
      <c r="J299" s="53">
        <f t="shared" si="24"/>
        <v>29638.350000000002</v>
      </c>
      <c r="K299" s="70">
        <f t="shared" si="23"/>
        <v>0</v>
      </c>
      <c r="L299" s="29">
        <v>1886.65</v>
      </c>
      <c r="M299" s="53">
        <f t="shared" si="20"/>
        <v>29613.35</v>
      </c>
      <c r="N299"/>
    </row>
    <row r="300" spans="1:14" s="49" customFormat="1" ht="28.5" customHeight="1" x14ac:dyDescent="0.25">
      <c r="A300" s="50">
        <v>290</v>
      </c>
      <c r="B300" s="48" t="s">
        <v>738</v>
      </c>
      <c r="C300" s="78" t="s">
        <v>553</v>
      </c>
      <c r="D300" s="50" t="s">
        <v>14</v>
      </c>
      <c r="E300" s="52" t="s">
        <v>175</v>
      </c>
      <c r="F300" s="51" t="s">
        <v>225</v>
      </c>
      <c r="G300" s="29">
        <v>30000</v>
      </c>
      <c r="H300" s="29">
        <f t="shared" si="21"/>
        <v>861</v>
      </c>
      <c r="I300" s="110">
        <f t="shared" si="22"/>
        <v>912</v>
      </c>
      <c r="J300" s="53">
        <f t="shared" si="24"/>
        <v>28227</v>
      </c>
      <c r="K300" s="70">
        <f t="shared" si="23"/>
        <v>0</v>
      </c>
      <c r="L300" s="29">
        <v>6644</v>
      </c>
      <c r="M300" s="53">
        <f t="shared" si="20"/>
        <v>23356</v>
      </c>
      <c r="N300"/>
    </row>
    <row r="301" spans="1:14" s="49" customFormat="1" ht="28.5" customHeight="1" x14ac:dyDescent="0.25">
      <c r="A301" s="50">
        <v>291</v>
      </c>
      <c r="B301" s="48" t="s">
        <v>739</v>
      </c>
      <c r="C301" s="78" t="s">
        <v>16</v>
      </c>
      <c r="D301" s="50" t="s">
        <v>14</v>
      </c>
      <c r="E301" s="52" t="s">
        <v>175</v>
      </c>
      <c r="F301" s="51" t="s">
        <v>918</v>
      </c>
      <c r="G301" s="29">
        <v>16500</v>
      </c>
      <c r="H301" s="29">
        <f t="shared" si="21"/>
        <v>473.55</v>
      </c>
      <c r="I301" s="110">
        <f t="shared" si="22"/>
        <v>501.6</v>
      </c>
      <c r="J301" s="53">
        <f t="shared" si="24"/>
        <v>15524.85</v>
      </c>
      <c r="K301" s="70">
        <f t="shared" si="23"/>
        <v>0</v>
      </c>
      <c r="L301" s="29">
        <v>7298.65</v>
      </c>
      <c r="M301" s="53">
        <f t="shared" si="20"/>
        <v>9201.35</v>
      </c>
      <c r="N301"/>
    </row>
    <row r="302" spans="1:14" s="49" customFormat="1" ht="28.5" customHeight="1" x14ac:dyDescent="0.25">
      <c r="A302" s="50">
        <v>292</v>
      </c>
      <c r="B302" s="48" t="s">
        <v>740</v>
      </c>
      <c r="C302" s="78" t="s">
        <v>16</v>
      </c>
      <c r="D302" s="50" t="s">
        <v>14</v>
      </c>
      <c r="E302" s="52" t="s">
        <v>175</v>
      </c>
      <c r="F302" s="51" t="s">
        <v>918</v>
      </c>
      <c r="G302" s="29">
        <v>16500</v>
      </c>
      <c r="H302" s="29">
        <f t="shared" si="21"/>
        <v>473.55</v>
      </c>
      <c r="I302" s="110">
        <f t="shared" si="22"/>
        <v>501.6</v>
      </c>
      <c r="J302" s="53">
        <f t="shared" si="24"/>
        <v>15524.85</v>
      </c>
      <c r="K302" s="70">
        <f t="shared" si="23"/>
        <v>0</v>
      </c>
      <c r="L302" s="29">
        <v>1000.15</v>
      </c>
      <c r="M302" s="53">
        <f t="shared" si="20"/>
        <v>15499.85</v>
      </c>
      <c r="N302"/>
    </row>
    <row r="303" spans="1:14" s="49" customFormat="1" ht="28.5" customHeight="1" x14ac:dyDescent="0.25">
      <c r="A303" s="50">
        <v>293</v>
      </c>
      <c r="B303" s="48" t="s">
        <v>741</v>
      </c>
      <c r="C303" s="78" t="s">
        <v>742</v>
      </c>
      <c r="D303" s="50" t="s">
        <v>14</v>
      </c>
      <c r="E303" s="52" t="s">
        <v>175</v>
      </c>
      <c r="F303" s="51" t="s">
        <v>179</v>
      </c>
      <c r="G303" s="29">
        <v>75000</v>
      </c>
      <c r="H303" s="29">
        <f t="shared" si="21"/>
        <v>2152.5</v>
      </c>
      <c r="I303" s="110">
        <f t="shared" si="22"/>
        <v>2280</v>
      </c>
      <c r="J303" s="53">
        <f t="shared" si="24"/>
        <v>70567.5</v>
      </c>
      <c r="K303" s="70">
        <f t="shared" si="23"/>
        <v>6309.3498333333337</v>
      </c>
      <c r="L303" s="29">
        <v>14766.85</v>
      </c>
      <c r="M303" s="53">
        <f t="shared" si="20"/>
        <v>60233.15</v>
      </c>
      <c r="N303"/>
    </row>
    <row r="304" spans="1:14" s="49" customFormat="1" ht="28.5" customHeight="1" x14ac:dyDescent="0.25">
      <c r="A304" s="50">
        <v>294</v>
      </c>
      <c r="B304" s="48" t="s">
        <v>743</v>
      </c>
      <c r="C304" s="78" t="s">
        <v>744</v>
      </c>
      <c r="D304" s="50" t="s">
        <v>13</v>
      </c>
      <c r="E304" s="52" t="s">
        <v>175</v>
      </c>
      <c r="F304" s="51" t="s">
        <v>918</v>
      </c>
      <c r="G304" s="29">
        <v>26000</v>
      </c>
      <c r="H304" s="29">
        <f t="shared" si="21"/>
        <v>746.2</v>
      </c>
      <c r="I304" s="110">
        <f t="shared" si="22"/>
        <v>790.4</v>
      </c>
      <c r="J304" s="53">
        <f t="shared" si="24"/>
        <v>24463.399999999998</v>
      </c>
      <c r="K304" s="70">
        <f t="shared" si="23"/>
        <v>0</v>
      </c>
      <c r="L304" s="29">
        <v>1561.6</v>
      </c>
      <c r="M304" s="53">
        <f t="shared" si="20"/>
        <v>24438.400000000001</v>
      </c>
      <c r="N304"/>
    </row>
    <row r="305" spans="1:14" s="49" customFormat="1" ht="28.5" customHeight="1" x14ac:dyDescent="0.25">
      <c r="A305" s="50">
        <v>295</v>
      </c>
      <c r="B305" s="48" t="s">
        <v>745</v>
      </c>
      <c r="C305" s="78" t="s">
        <v>429</v>
      </c>
      <c r="D305" s="50" t="s">
        <v>13</v>
      </c>
      <c r="E305" s="52" t="s">
        <v>175</v>
      </c>
      <c r="F305" s="51" t="s">
        <v>918</v>
      </c>
      <c r="G305" s="29">
        <v>26500</v>
      </c>
      <c r="H305" s="29">
        <f t="shared" si="21"/>
        <v>760.55</v>
      </c>
      <c r="I305" s="110">
        <f t="shared" si="22"/>
        <v>805.6</v>
      </c>
      <c r="J305" s="53">
        <f t="shared" si="24"/>
        <v>24933.850000000002</v>
      </c>
      <c r="K305" s="70">
        <f t="shared" si="23"/>
        <v>0</v>
      </c>
      <c r="L305" s="29">
        <v>1591.15</v>
      </c>
      <c r="M305" s="53">
        <f t="shared" si="20"/>
        <v>24908.85</v>
      </c>
      <c r="N305"/>
    </row>
    <row r="306" spans="1:14" s="49" customFormat="1" ht="28.5" customHeight="1" x14ac:dyDescent="0.25">
      <c r="A306" s="50">
        <v>296</v>
      </c>
      <c r="B306" s="48" t="s">
        <v>746</v>
      </c>
      <c r="C306" s="78" t="s">
        <v>16</v>
      </c>
      <c r="D306" s="50" t="s">
        <v>14</v>
      </c>
      <c r="E306" s="52" t="s">
        <v>175</v>
      </c>
      <c r="F306" s="51" t="s">
        <v>918</v>
      </c>
      <c r="G306" s="29">
        <v>16500</v>
      </c>
      <c r="H306" s="29">
        <f t="shared" si="21"/>
        <v>473.55</v>
      </c>
      <c r="I306" s="110">
        <f t="shared" si="22"/>
        <v>501.6</v>
      </c>
      <c r="J306" s="53">
        <f t="shared" si="24"/>
        <v>15524.85</v>
      </c>
      <c r="K306" s="70">
        <f t="shared" si="23"/>
        <v>0</v>
      </c>
      <c r="L306" s="29">
        <v>7557.55</v>
      </c>
      <c r="M306" s="53">
        <f t="shared" si="20"/>
        <v>8942.4500000000007</v>
      </c>
      <c r="N306"/>
    </row>
    <row r="307" spans="1:14" s="49" customFormat="1" ht="28.5" customHeight="1" x14ac:dyDescent="0.25">
      <c r="A307" s="50">
        <v>297</v>
      </c>
      <c r="B307" s="48" t="s">
        <v>747</v>
      </c>
      <c r="C307" s="78" t="s">
        <v>617</v>
      </c>
      <c r="D307" s="50" t="s">
        <v>13</v>
      </c>
      <c r="E307" s="52" t="s">
        <v>175</v>
      </c>
      <c r="F307" s="51" t="s">
        <v>918</v>
      </c>
      <c r="G307" s="29">
        <v>25000</v>
      </c>
      <c r="H307" s="29">
        <f t="shared" si="21"/>
        <v>717.5</v>
      </c>
      <c r="I307" s="110">
        <f t="shared" si="22"/>
        <v>760</v>
      </c>
      <c r="J307" s="53">
        <f t="shared" si="24"/>
        <v>23522.5</v>
      </c>
      <c r="K307" s="70">
        <f t="shared" si="23"/>
        <v>0</v>
      </c>
      <c r="L307" s="29">
        <v>8948.2199999999993</v>
      </c>
      <c r="M307" s="53">
        <f t="shared" si="20"/>
        <v>16051.78</v>
      </c>
      <c r="N307"/>
    </row>
    <row r="308" spans="1:14" s="49" customFormat="1" ht="28.5" customHeight="1" x14ac:dyDescent="0.25">
      <c r="A308" s="50">
        <v>298</v>
      </c>
      <c r="B308" s="48" t="s">
        <v>748</v>
      </c>
      <c r="C308" s="78" t="s">
        <v>749</v>
      </c>
      <c r="D308" s="50" t="s">
        <v>13</v>
      </c>
      <c r="E308" s="52" t="s">
        <v>175</v>
      </c>
      <c r="F308" s="51" t="s">
        <v>918</v>
      </c>
      <c r="G308" s="29">
        <v>25000</v>
      </c>
      <c r="H308" s="29">
        <f t="shared" si="21"/>
        <v>717.5</v>
      </c>
      <c r="I308" s="110">
        <f t="shared" si="22"/>
        <v>760</v>
      </c>
      <c r="J308" s="53">
        <f t="shared" si="24"/>
        <v>23522.5</v>
      </c>
      <c r="K308" s="70">
        <f t="shared" si="23"/>
        <v>0</v>
      </c>
      <c r="L308" s="29">
        <v>10422.69</v>
      </c>
      <c r="M308" s="53">
        <f t="shared" si="20"/>
        <v>14577.31</v>
      </c>
      <c r="N308"/>
    </row>
    <row r="309" spans="1:14" s="49" customFormat="1" ht="28.5" customHeight="1" x14ac:dyDescent="0.25">
      <c r="A309" s="50">
        <v>299</v>
      </c>
      <c r="B309" s="48" t="s">
        <v>750</v>
      </c>
      <c r="C309" s="78" t="s">
        <v>429</v>
      </c>
      <c r="D309" s="50" t="s">
        <v>14</v>
      </c>
      <c r="E309" s="52" t="s">
        <v>175</v>
      </c>
      <c r="F309" s="51" t="s">
        <v>918</v>
      </c>
      <c r="G309" s="29">
        <v>26000</v>
      </c>
      <c r="H309" s="29">
        <f t="shared" si="21"/>
        <v>746.2</v>
      </c>
      <c r="I309" s="110">
        <f t="shared" si="22"/>
        <v>790.4</v>
      </c>
      <c r="J309" s="53">
        <f t="shared" si="24"/>
        <v>24463.399999999998</v>
      </c>
      <c r="K309" s="70">
        <f t="shared" si="23"/>
        <v>0</v>
      </c>
      <c r="L309" s="29">
        <v>4447.6000000000004</v>
      </c>
      <c r="M309" s="53">
        <f t="shared" si="20"/>
        <v>21552.400000000001</v>
      </c>
      <c r="N309"/>
    </row>
    <row r="310" spans="1:14" s="49" customFormat="1" ht="28.5" customHeight="1" x14ac:dyDescent="0.25">
      <c r="A310" s="50">
        <v>300</v>
      </c>
      <c r="B310" s="48" t="s">
        <v>751</v>
      </c>
      <c r="C310" s="78" t="s">
        <v>16</v>
      </c>
      <c r="D310" s="50" t="s">
        <v>14</v>
      </c>
      <c r="E310" s="52" t="s">
        <v>175</v>
      </c>
      <c r="F310" s="51" t="s">
        <v>918</v>
      </c>
      <c r="G310" s="29">
        <v>16500</v>
      </c>
      <c r="H310" s="29">
        <f t="shared" si="21"/>
        <v>473.55</v>
      </c>
      <c r="I310" s="110">
        <f t="shared" si="22"/>
        <v>501.6</v>
      </c>
      <c r="J310" s="53">
        <f t="shared" si="24"/>
        <v>15524.85</v>
      </c>
      <c r="K310" s="70">
        <f t="shared" si="23"/>
        <v>0</v>
      </c>
      <c r="L310" s="29">
        <v>2046.15</v>
      </c>
      <c r="M310" s="53">
        <f t="shared" si="20"/>
        <v>14453.85</v>
      </c>
      <c r="N310"/>
    </row>
    <row r="311" spans="1:14" s="49" customFormat="1" ht="28.5" customHeight="1" x14ac:dyDescent="0.25">
      <c r="A311" s="50">
        <v>301</v>
      </c>
      <c r="B311" s="48" t="s">
        <v>752</v>
      </c>
      <c r="C311" s="78" t="s">
        <v>429</v>
      </c>
      <c r="D311" s="50" t="s">
        <v>13</v>
      </c>
      <c r="E311" s="52" t="s">
        <v>175</v>
      </c>
      <c r="F311" s="51" t="s">
        <v>918</v>
      </c>
      <c r="G311" s="29">
        <v>35000</v>
      </c>
      <c r="H311" s="29">
        <f t="shared" si="21"/>
        <v>1004.5</v>
      </c>
      <c r="I311" s="110">
        <f t="shared" si="22"/>
        <v>1064</v>
      </c>
      <c r="J311" s="53">
        <f t="shared" si="24"/>
        <v>32931.5</v>
      </c>
      <c r="K311" s="70">
        <f t="shared" si="23"/>
        <v>0</v>
      </c>
      <c r="L311" s="29">
        <v>13442</v>
      </c>
      <c r="M311" s="53">
        <f t="shared" si="20"/>
        <v>21558</v>
      </c>
      <c r="N311"/>
    </row>
    <row r="312" spans="1:14" s="49" customFormat="1" ht="28.5" customHeight="1" x14ac:dyDescent="0.25">
      <c r="A312" s="50">
        <v>302</v>
      </c>
      <c r="B312" s="48" t="s">
        <v>753</v>
      </c>
      <c r="C312" s="78" t="s">
        <v>519</v>
      </c>
      <c r="D312" s="50" t="s">
        <v>13</v>
      </c>
      <c r="E312" s="52" t="s">
        <v>175</v>
      </c>
      <c r="F312" s="51" t="s">
        <v>918</v>
      </c>
      <c r="G312" s="29">
        <v>30000</v>
      </c>
      <c r="H312" s="29">
        <f t="shared" si="21"/>
        <v>861</v>
      </c>
      <c r="I312" s="110">
        <f t="shared" si="22"/>
        <v>912</v>
      </c>
      <c r="J312" s="53">
        <f t="shared" si="24"/>
        <v>28227</v>
      </c>
      <c r="K312" s="70">
        <f t="shared" si="23"/>
        <v>0</v>
      </c>
      <c r="L312" s="29">
        <v>7544</v>
      </c>
      <c r="M312" s="53">
        <f t="shared" si="20"/>
        <v>22456</v>
      </c>
      <c r="N312"/>
    </row>
    <row r="313" spans="1:14" s="49" customFormat="1" ht="28.5" customHeight="1" x14ac:dyDescent="0.25">
      <c r="A313" s="50">
        <v>303</v>
      </c>
      <c r="B313" s="48" t="s">
        <v>754</v>
      </c>
      <c r="C313" s="78" t="s">
        <v>480</v>
      </c>
      <c r="D313" s="50" t="s">
        <v>14</v>
      </c>
      <c r="E313" s="52" t="s">
        <v>175</v>
      </c>
      <c r="F313" s="51" t="s">
        <v>213</v>
      </c>
      <c r="G313" s="29">
        <v>50000</v>
      </c>
      <c r="H313" s="29">
        <f t="shared" si="21"/>
        <v>1435</v>
      </c>
      <c r="I313" s="110">
        <f t="shared" si="22"/>
        <v>1520</v>
      </c>
      <c r="J313" s="53">
        <f t="shared" si="24"/>
        <v>47045</v>
      </c>
      <c r="K313" s="70">
        <f t="shared" si="23"/>
        <v>1853.9998749999997</v>
      </c>
      <c r="L313" s="29">
        <v>4834</v>
      </c>
      <c r="M313" s="53">
        <f t="shared" si="20"/>
        <v>45166</v>
      </c>
      <c r="N313"/>
    </row>
    <row r="314" spans="1:14" s="49" customFormat="1" ht="28.5" customHeight="1" x14ac:dyDescent="0.25">
      <c r="A314" s="50">
        <v>304</v>
      </c>
      <c r="B314" s="48" t="s">
        <v>755</v>
      </c>
      <c r="C314" s="78" t="s">
        <v>756</v>
      </c>
      <c r="D314" s="50" t="s">
        <v>14</v>
      </c>
      <c r="E314" s="52" t="s">
        <v>175</v>
      </c>
      <c r="F314" s="51" t="s">
        <v>180</v>
      </c>
      <c r="G314" s="29">
        <v>40000</v>
      </c>
      <c r="H314" s="29">
        <f t="shared" si="21"/>
        <v>1148</v>
      </c>
      <c r="I314" s="110">
        <f t="shared" si="22"/>
        <v>1216</v>
      </c>
      <c r="J314" s="53">
        <f t="shared" si="24"/>
        <v>37636</v>
      </c>
      <c r="K314" s="70">
        <f t="shared" si="23"/>
        <v>442.64987499999984</v>
      </c>
      <c r="L314" s="29">
        <v>3919.36</v>
      </c>
      <c r="M314" s="53">
        <f t="shared" si="20"/>
        <v>36080.639999999999</v>
      </c>
      <c r="N314"/>
    </row>
    <row r="315" spans="1:14" s="49" customFormat="1" ht="28.5" customHeight="1" x14ac:dyDescent="0.25">
      <c r="A315" s="50">
        <v>305</v>
      </c>
      <c r="B315" s="48" t="s">
        <v>757</v>
      </c>
      <c r="C315" s="78" t="s">
        <v>398</v>
      </c>
      <c r="D315" s="50" t="s">
        <v>13</v>
      </c>
      <c r="E315" s="52" t="s">
        <v>175</v>
      </c>
      <c r="F315" s="51" t="s">
        <v>204</v>
      </c>
      <c r="G315" s="29">
        <v>25000</v>
      </c>
      <c r="H315" s="29">
        <f t="shared" si="21"/>
        <v>717.5</v>
      </c>
      <c r="I315" s="110">
        <f t="shared" si="22"/>
        <v>760</v>
      </c>
      <c r="J315" s="53">
        <f t="shared" si="24"/>
        <v>23522.5</v>
      </c>
      <c r="K315" s="70">
        <f t="shared" si="23"/>
        <v>0</v>
      </c>
      <c r="L315" s="29">
        <v>1502.5</v>
      </c>
      <c r="M315" s="53">
        <f t="shared" si="20"/>
        <v>23497.5</v>
      </c>
      <c r="N315"/>
    </row>
    <row r="316" spans="1:14" s="49" customFormat="1" ht="28.5" customHeight="1" x14ac:dyDescent="0.25">
      <c r="A316" s="50">
        <v>306</v>
      </c>
      <c r="B316" s="48" t="s">
        <v>758</v>
      </c>
      <c r="C316" s="78" t="s">
        <v>759</v>
      </c>
      <c r="D316" s="50" t="s">
        <v>13</v>
      </c>
      <c r="E316" s="52" t="s">
        <v>175</v>
      </c>
      <c r="F316" s="51" t="s">
        <v>180</v>
      </c>
      <c r="G316" s="29">
        <v>45000</v>
      </c>
      <c r="H316" s="29">
        <f t="shared" si="21"/>
        <v>1291.5</v>
      </c>
      <c r="I316" s="110">
        <f t="shared" si="22"/>
        <v>1368</v>
      </c>
      <c r="J316" s="53">
        <f t="shared" si="24"/>
        <v>42340.5</v>
      </c>
      <c r="K316" s="70">
        <f t="shared" si="23"/>
        <v>1148.3248749999998</v>
      </c>
      <c r="L316" s="29">
        <v>5182.1000000000004</v>
      </c>
      <c r="M316" s="53">
        <f t="shared" si="20"/>
        <v>39817.9</v>
      </c>
      <c r="N316"/>
    </row>
    <row r="317" spans="1:14" s="49" customFormat="1" ht="28.5" customHeight="1" x14ac:dyDescent="0.25">
      <c r="A317" s="50">
        <v>307</v>
      </c>
      <c r="B317" s="48" t="s">
        <v>760</v>
      </c>
      <c r="C317" s="78" t="s">
        <v>495</v>
      </c>
      <c r="D317" s="50" t="s">
        <v>14</v>
      </c>
      <c r="E317" s="52" t="s">
        <v>175</v>
      </c>
      <c r="F317" s="51" t="s">
        <v>180</v>
      </c>
      <c r="G317" s="29">
        <v>110000</v>
      </c>
      <c r="H317" s="29">
        <f t="shared" si="21"/>
        <v>3157</v>
      </c>
      <c r="I317" s="110">
        <f t="shared" si="22"/>
        <v>3344</v>
      </c>
      <c r="J317" s="53">
        <f t="shared" si="24"/>
        <v>103499</v>
      </c>
      <c r="K317" s="70">
        <f t="shared" si="23"/>
        <v>14457.687291666667</v>
      </c>
      <c r="L317" s="29">
        <v>20983.69</v>
      </c>
      <c r="M317" s="53">
        <f t="shared" si="20"/>
        <v>89016.31</v>
      </c>
      <c r="N317"/>
    </row>
    <row r="318" spans="1:14" s="49" customFormat="1" ht="28.5" customHeight="1" x14ac:dyDescent="0.25">
      <c r="A318" s="50">
        <v>308</v>
      </c>
      <c r="B318" s="48" t="s">
        <v>761</v>
      </c>
      <c r="C318" s="78" t="s">
        <v>362</v>
      </c>
      <c r="D318" s="50" t="s">
        <v>13</v>
      </c>
      <c r="E318" s="52" t="s">
        <v>175</v>
      </c>
      <c r="F318" s="51" t="s">
        <v>180</v>
      </c>
      <c r="G318" s="29">
        <v>70000</v>
      </c>
      <c r="H318" s="29">
        <f t="shared" si="21"/>
        <v>2009</v>
      </c>
      <c r="I318" s="110">
        <f t="shared" si="22"/>
        <v>2128</v>
      </c>
      <c r="J318" s="53">
        <f t="shared" si="24"/>
        <v>65863</v>
      </c>
      <c r="K318" s="70">
        <f t="shared" si="23"/>
        <v>5368.4498333333331</v>
      </c>
      <c r="L318" s="29">
        <v>12530.45</v>
      </c>
      <c r="M318" s="53">
        <f t="shared" si="20"/>
        <v>57469.55</v>
      </c>
      <c r="N318"/>
    </row>
    <row r="319" spans="1:14" s="49" customFormat="1" ht="28.5" customHeight="1" x14ac:dyDescent="0.25">
      <c r="A319" s="50">
        <v>309</v>
      </c>
      <c r="B319" s="48" t="s">
        <v>762</v>
      </c>
      <c r="C319" s="78" t="s">
        <v>487</v>
      </c>
      <c r="D319" s="50" t="s">
        <v>13</v>
      </c>
      <c r="E319" s="52" t="s">
        <v>175</v>
      </c>
      <c r="F319" s="51" t="s">
        <v>204</v>
      </c>
      <c r="G319" s="29">
        <v>31500</v>
      </c>
      <c r="H319" s="29">
        <f t="shared" si="21"/>
        <v>904.05</v>
      </c>
      <c r="I319" s="110">
        <f t="shared" si="22"/>
        <v>957.6</v>
      </c>
      <c r="J319" s="53">
        <f t="shared" si="24"/>
        <v>29638.350000000002</v>
      </c>
      <c r="K319" s="70">
        <f t="shared" si="23"/>
        <v>0</v>
      </c>
      <c r="L319" s="29">
        <v>1886.65</v>
      </c>
      <c r="M319" s="53">
        <f t="shared" si="20"/>
        <v>29613.35</v>
      </c>
      <c r="N319"/>
    </row>
    <row r="320" spans="1:14" s="49" customFormat="1" ht="28.5" customHeight="1" x14ac:dyDescent="0.25">
      <c r="A320" s="50">
        <v>310</v>
      </c>
      <c r="B320" s="48" t="s">
        <v>763</v>
      </c>
      <c r="C320" s="78" t="s">
        <v>764</v>
      </c>
      <c r="D320" s="50" t="s">
        <v>13</v>
      </c>
      <c r="E320" s="52" t="s">
        <v>175</v>
      </c>
      <c r="F320" s="51" t="s">
        <v>180</v>
      </c>
      <c r="G320" s="29">
        <v>70000</v>
      </c>
      <c r="H320" s="29">
        <f t="shared" si="21"/>
        <v>2009</v>
      </c>
      <c r="I320" s="110">
        <f t="shared" si="22"/>
        <v>2128</v>
      </c>
      <c r="J320" s="53">
        <f t="shared" si="24"/>
        <v>65863</v>
      </c>
      <c r="K320" s="70">
        <f t="shared" si="23"/>
        <v>5368.4498333333331</v>
      </c>
      <c r="L320" s="29">
        <v>9530.4500000000007</v>
      </c>
      <c r="M320" s="53">
        <f t="shared" si="20"/>
        <v>60469.55</v>
      </c>
      <c r="N320"/>
    </row>
    <row r="321" spans="1:14" s="49" customFormat="1" ht="28.5" customHeight="1" x14ac:dyDescent="0.25">
      <c r="A321" s="50">
        <v>311</v>
      </c>
      <c r="B321" s="48" t="s">
        <v>765</v>
      </c>
      <c r="C321" s="78" t="s">
        <v>487</v>
      </c>
      <c r="D321" s="50" t="s">
        <v>13</v>
      </c>
      <c r="E321" s="52" t="s">
        <v>175</v>
      </c>
      <c r="F321" s="51" t="s">
        <v>204</v>
      </c>
      <c r="G321" s="29">
        <v>45000</v>
      </c>
      <c r="H321" s="29">
        <f t="shared" si="21"/>
        <v>1291.5</v>
      </c>
      <c r="I321" s="110">
        <f t="shared" si="22"/>
        <v>1368</v>
      </c>
      <c r="J321" s="53">
        <f t="shared" si="24"/>
        <v>42340.5</v>
      </c>
      <c r="K321" s="70">
        <f t="shared" si="23"/>
        <v>1148.3248749999998</v>
      </c>
      <c r="L321" s="29">
        <v>10720.76</v>
      </c>
      <c r="M321" s="53">
        <f t="shared" si="20"/>
        <v>34279.24</v>
      </c>
      <c r="N321"/>
    </row>
    <row r="322" spans="1:14" s="49" customFormat="1" ht="28.5" customHeight="1" x14ac:dyDescent="0.25">
      <c r="A322" s="50">
        <v>312</v>
      </c>
      <c r="B322" s="48" t="s">
        <v>766</v>
      </c>
      <c r="C322" s="78" t="s">
        <v>487</v>
      </c>
      <c r="D322" s="50" t="s">
        <v>13</v>
      </c>
      <c r="E322" s="52" t="s">
        <v>175</v>
      </c>
      <c r="F322" s="51" t="s">
        <v>204</v>
      </c>
      <c r="G322" s="29">
        <v>35000</v>
      </c>
      <c r="H322" s="29">
        <f t="shared" si="21"/>
        <v>1004.5</v>
      </c>
      <c r="I322" s="110">
        <f t="shared" si="22"/>
        <v>1064</v>
      </c>
      <c r="J322" s="53">
        <f t="shared" si="24"/>
        <v>32931.5</v>
      </c>
      <c r="K322" s="70">
        <f t="shared" si="23"/>
        <v>0</v>
      </c>
      <c r="L322" s="29">
        <v>2093.5</v>
      </c>
      <c r="M322" s="53">
        <f t="shared" si="20"/>
        <v>32906.5</v>
      </c>
      <c r="N322"/>
    </row>
    <row r="323" spans="1:14" s="49" customFormat="1" ht="28.5" customHeight="1" x14ac:dyDescent="0.25">
      <c r="A323" s="50">
        <v>313</v>
      </c>
      <c r="B323" s="48" t="s">
        <v>767</v>
      </c>
      <c r="C323" s="78" t="s">
        <v>768</v>
      </c>
      <c r="D323" s="50" t="s">
        <v>13</v>
      </c>
      <c r="E323" s="52" t="s">
        <v>175</v>
      </c>
      <c r="F323" s="51" t="s">
        <v>918</v>
      </c>
      <c r="G323" s="29">
        <v>40000</v>
      </c>
      <c r="H323" s="29">
        <f t="shared" si="21"/>
        <v>1148</v>
      </c>
      <c r="I323" s="110">
        <f t="shared" si="22"/>
        <v>1216</v>
      </c>
      <c r="J323" s="53">
        <f t="shared" si="24"/>
        <v>37636</v>
      </c>
      <c r="K323" s="70">
        <f t="shared" si="23"/>
        <v>442.64987499999984</v>
      </c>
      <c r="L323" s="29">
        <v>2831.65</v>
      </c>
      <c r="M323" s="53">
        <f t="shared" si="20"/>
        <v>37168.35</v>
      </c>
      <c r="N323"/>
    </row>
    <row r="324" spans="1:14" s="49" customFormat="1" ht="28.5" customHeight="1" x14ac:dyDescent="0.25">
      <c r="A324" s="50">
        <v>314</v>
      </c>
      <c r="B324" s="48" t="s">
        <v>769</v>
      </c>
      <c r="C324" s="78" t="s">
        <v>527</v>
      </c>
      <c r="D324" s="50" t="s">
        <v>13</v>
      </c>
      <c r="E324" s="52" t="s">
        <v>175</v>
      </c>
      <c r="F324" s="51" t="s">
        <v>212</v>
      </c>
      <c r="G324" s="29">
        <v>30000</v>
      </c>
      <c r="H324" s="29">
        <f t="shared" si="21"/>
        <v>861</v>
      </c>
      <c r="I324" s="110">
        <f t="shared" si="22"/>
        <v>912</v>
      </c>
      <c r="J324" s="53">
        <f t="shared" si="24"/>
        <v>28227</v>
      </c>
      <c r="K324" s="70">
        <f t="shared" si="23"/>
        <v>0</v>
      </c>
      <c r="L324" s="29">
        <v>1798</v>
      </c>
      <c r="M324" s="53">
        <f t="shared" si="20"/>
        <v>28202</v>
      </c>
      <c r="N324"/>
    </row>
    <row r="325" spans="1:14" s="49" customFormat="1" ht="28.5" customHeight="1" x14ac:dyDescent="0.25">
      <c r="A325" s="50">
        <v>315</v>
      </c>
      <c r="B325" s="48" t="s">
        <v>770</v>
      </c>
      <c r="C325" s="78" t="s">
        <v>771</v>
      </c>
      <c r="D325" s="50" t="s">
        <v>14</v>
      </c>
      <c r="E325" s="52" t="s">
        <v>175</v>
      </c>
      <c r="F325" s="51" t="s">
        <v>177</v>
      </c>
      <c r="G325" s="29">
        <v>70000</v>
      </c>
      <c r="H325" s="29">
        <f t="shared" si="21"/>
        <v>2009</v>
      </c>
      <c r="I325" s="110">
        <f t="shared" si="22"/>
        <v>2128</v>
      </c>
      <c r="J325" s="53">
        <f t="shared" si="24"/>
        <v>65863</v>
      </c>
      <c r="K325" s="70">
        <f t="shared" si="23"/>
        <v>5368.4498333333331</v>
      </c>
      <c r="L325" s="29">
        <v>39576.449999999997</v>
      </c>
      <c r="M325" s="53">
        <f t="shared" si="20"/>
        <v>30423.550000000003</v>
      </c>
      <c r="N325"/>
    </row>
    <row r="326" spans="1:14" s="49" customFormat="1" ht="28.5" customHeight="1" x14ac:dyDescent="0.25">
      <c r="A326" s="50">
        <v>316</v>
      </c>
      <c r="B326" s="48" t="s">
        <v>772</v>
      </c>
      <c r="C326" s="78" t="s">
        <v>773</v>
      </c>
      <c r="D326" s="50" t="s">
        <v>13</v>
      </c>
      <c r="E326" s="52" t="s">
        <v>175</v>
      </c>
      <c r="F326" s="51" t="s">
        <v>217</v>
      </c>
      <c r="G326" s="29">
        <v>55000</v>
      </c>
      <c r="H326" s="29">
        <f t="shared" si="21"/>
        <v>1578.5</v>
      </c>
      <c r="I326" s="110">
        <f t="shared" si="22"/>
        <v>1672</v>
      </c>
      <c r="J326" s="53">
        <f t="shared" si="24"/>
        <v>51749.5</v>
      </c>
      <c r="K326" s="70">
        <f t="shared" si="23"/>
        <v>2559.6748749999997</v>
      </c>
      <c r="L326" s="29">
        <v>12526.4</v>
      </c>
      <c r="M326" s="53">
        <f t="shared" si="20"/>
        <v>42473.599999999999</v>
      </c>
      <c r="N326"/>
    </row>
    <row r="327" spans="1:14" s="49" customFormat="1" ht="28.5" customHeight="1" x14ac:dyDescent="0.25">
      <c r="A327" s="50">
        <v>317</v>
      </c>
      <c r="B327" s="48" t="s">
        <v>774</v>
      </c>
      <c r="C327" s="78" t="s">
        <v>527</v>
      </c>
      <c r="D327" s="50" t="s">
        <v>13</v>
      </c>
      <c r="E327" s="52" t="s">
        <v>175</v>
      </c>
      <c r="F327" s="51" t="s">
        <v>219</v>
      </c>
      <c r="G327" s="29">
        <v>35000</v>
      </c>
      <c r="H327" s="29">
        <f t="shared" si="21"/>
        <v>1004.5</v>
      </c>
      <c r="I327" s="110">
        <f t="shared" si="22"/>
        <v>1064</v>
      </c>
      <c r="J327" s="53">
        <f t="shared" si="24"/>
        <v>32931.5</v>
      </c>
      <c r="K327" s="70">
        <f t="shared" si="23"/>
        <v>0</v>
      </c>
      <c r="L327" s="29">
        <v>2093.5</v>
      </c>
      <c r="M327" s="53">
        <f t="shared" si="20"/>
        <v>32906.5</v>
      </c>
      <c r="N327"/>
    </row>
    <row r="328" spans="1:14" s="49" customFormat="1" ht="28.5" customHeight="1" x14ac:dyDescent="0.25">
      <c r="A328" s="50">
        <v>318</v>
      </c>
      <c r="B328" s="48" t="s">
        <v>775</v>
      </c>
      <c r="C328" s="78" t="s">
        <v>439</v>
      </c>
      <c r="D328" s="50" t="s">
        <v>14</v>
      </c>
      <c r="E328" s="52" t="s">
        <v>175</v>
      </c>
      <c r="F328" s="51" t="s">
        <v>918</v>
      </c>
      <c r="G328" s="29">
        <v>35000</v>
      </c>
      <c r="H328" s="29">
        <f t="shared" si="21"/>
        <v>1004.5</v>
      </c>
      <c r="I328" s="110">
        <f t="shared" si="22"/>
        <v>1064</v>
      </c>
      <c r="J328" s="53">
        <f t="shared" si="24"/>
        <v>32931.5</v>
      </c>
      <c r="K328" s="70">
        <f t="shared" si="23"/>
        <v>0</v>
      </c>
      <c r="L328" s="29">
        <v>2093.5</v>
      </c>
      <c r="M328" s="53">
        <f t="shared" si="20"/>
        <v>32906.5</v>
      </c>
      <c r="N328"/>
    </row>
    <row r="329" spans="1:14" s="49" customFormat="1" ht="28.5" customHeight="1" x14ac:dyDescent="0.25">
      <c r="A329" s="50">
        <v>319</v>
      </c>
      <c r="B329" s="48" t="s">
        <v>776</v>
      </c>
      <c r="C329" s="78" t="s">
        <v>777</v>
      </c>
      <c r="D329" s="50" t="s">
        <v>13</v>
      </c>
      <c r="E329" s="52" t="s">
        <v>175</v>
      </c>
      <c r="F329" s="51" t="s">
        <v>918</v>
      </c>
      <c r="G329" s="29">
        <v>50000</v>
      </c>
      <c r="H329" s="29">
        <f t="shared" si="21"/>
        <v>1435</v>
      </c>
      <c r="I329" s="110">
        <f t="shared" si="22"/>
        <v>1520</v>
      </c>
      <c r="J329" s="53">
        <f t="shared" si="24"/>
        <v>47045</v>
      </c>
      <c r="K329" s="70">
        <f t="shared" si="23"/>
        <v>1853.9998749999997</v>
      </c>
      <c r="L329" s="29">
        <v>5834</v>
      </c>
      <c r="M329" s="53">
        <f t="shared" si="20"/>
        <v>44166</v>
      </c>
      <c r="N329"/>
    </row>
    <row r="330" spans="1:14" s="49" customFormat="1" ht="28.5" customHeight="1" x14ac:dyDescent="0.25">
      <c r="A330" s="50">
        <v>320</v>
      </c>
      <c r="B330" s="48" t="s">
        <v>778</v>
      </c>
      <c r="C330" s="78" t="s">
        <v>487</v>
      </c>
      <c r="D330" s="50" t="s">
        <v>13</v>
      </c>
      <c r="E330" s="52" t="s">
        <v>175</v>
      </c>
      <c r="F330" s="51" t="s">
        <v>204</v>
      </c>
      <c r="G330" s="29">
        <v>25000</v>
      </c>
      <c r="H330" s="29">
        <f t="shared" si="21"/>
        <v>717.5</v>
      </c>
      <c r="I330" s="110">
        <f t="shared" si="22"/>
        <v>760</v>
      </c>
      <c r="J330" s="53">
        <f t="shared" si="24"/>
        <v>23522.5</v>
      </c>
      <c r="K330" s="70">
        <f t="shared" si="23"/>
        <v>0</v>
      </c>
      <c r="L330" s="29">
        <v>1502.5</v>
      </c>
      <c r="M330" s="53">
        <f t="shared" si="20"/>
        <v>23497.5</v>
      </c>
      <c r="N330"/>
    </row>
    <row r="331" spans="1:14" s="49" customFormat="1" ht="28.5" customHeight="1" x14ac:dyDescent="0.25">
      <c r="A331" s="50">
        <v>321</v>
      </c>
      <c r="B331" s="48" t="s">
        <v>779</v>
      </c>
      <c r="C331" s="78" t="s">
        <v>780</v>
      </c>
      <c r="D331" s="50" t="s">
        <v>14</v>
      </c>
      <c r="E331" s="52" t="s">
        <v>175</v>
      </c>
      <c r="F331" s="51" t="s">
        <v>183</v>
      </c>
      <c r="G331" s="29">
        <v>40000</v>
      </c>
      <c r="H331" s="29">
        <f t="shared" si="21"/>
        <v>1148</v>
      </c>
      <c r="I331" s="110">
        <f t="shared" si="22"/>
        <v>1216</v>
      </c>
      <c r="J331" s="53">
        <f t="shared" si="24"/>
        <v>37636</v>
      </c>
      <c r="K331" s="70">
        <f t="shared" si="23"/>
        <v>442.64987499999984</v>
      </c>
      <c r="L331" s="29">
        <v>24475.86</v>
      </c>
      <c r="M331" s="53">
        <f t="shared" ref="M331:M394" si="25">G331-L331</f>
        <v>15524.14</v>
      </c>
      <c r="N331"/>
    </row>
    <row r="332" spans="1:14" s="49" customFormat="1" ht="28.5" customHeight="1" x14ac:dyDescent="0.25">
      <c r="A332" s="50">
        <v>322</v>
      </c>
      <c r="B332" s="48" t="s">
        <v>781</v>
      </c>
      <c r="C332" s="78" t="s">
        <v>527</v>
      </c>
      <c r="D332" s="50" t="s">
        <v>13</v>
      </c>
      <c r="E332" s="52" t="s">
        <v>175</v>
      </c>
      <c r="F332" s="51" t="s">
        <v>219</v>
      </c>
      <c r="G332" s="29">
        <v>25000</v>
      </c>
      <c r="H332" s="29">
        <f t="shared" ref="H332:H395" si="26">2.87%*G332</f>
        <v>717.5</v>
      </c>
      <c r="I332" s="110">
        <f t="shared" ref="I332:I395" si="27">3.04%*G332</f>
        <v>760</v>
      </c>
      <c r="J332" s="53">
        <f t="shared" si="24"/>
        <v>23522.5</v>
      </c>
      <c r="K332" s="70">
        <f t="shared" si="23"/>
        <v>0</v>
      </c>
      <c r="L332" s="29">
        <v>10269.790000000001</v>
      </c>
      <c r="M332" s="53">
        <f t="shared" si="25"/>
        <v>14730.21</v>
      </c>
      <c r="N332"/>
    </row>
    <row r="333" spans="1:14" s="49" customFormat="1" ht="28.5" customHeight="1" x14ac:dyDescent="0.25">
      <c r="A333" s="50">
        <v>323</v>
      </c>
      <c r="B333" s="48" t="s">
        <v>1082</v>
      </c>
      <c r="C333" s="78" t="s">
        <v>1083</v>
      </c>
      <c r="D333" s="50" t="s">
        <v>13</v>
      </c>
      <c r="E333" s="52" t="s">
        <v>175</v>
      </c>
      <c r="F333" s="51" t="s">
        <v>192</v>
      </c>
      <c r="G333" s="29">
        <v>45000</v>
      </c>
      <c r="H333" s="29">
        <f t="shared" si="26"/>
        <v>1291.5</v>
      </c>
      <c r="I333" s="110">
        <f t="shared" si="27"/>
        <v>1368</v>
      </c>
      <c r="J333" s="53">
        <f t="shared" si="24"/>
        <v>42340.5</v>
      </c>
      <c r="K333" s="70">
        <f t="shared" ref="K333:K396" si="28">IF((J333*12)&lt;=SMAX,0,IF(AND((J333*12)&gt;=SMIN2,(J333*12)&lt;=SMAXN2),(((J333*12)-SMIN2)*PORCN1)/12,IF(AND((J333*12)&gt;=SMIN3,(J333*12)&lt;=SMAXN3),(((((J333*12)-SMIN3)*PORCN2)+VAFN3)/12),(((((J333*12)-SMAXN4)*PORCN3)+VAFN4)/12))))</f>
        <v>1148.3248749999998</v>
      </c>
      <c r="L333" s="29">
        <v>3832.83</v>
      </c>
      <c r="M333" s="53">
        <f t="shared" si="25"/>
        <v>41167.17</v>
      </c>
      <c r="N333"/>
    </row>
    <row r="334" spans="1:14" s="49" customFormat="1" ht="28.5" customHeight="1" x14ac:dyDescent="0.25">
      <c r="A334" s="50">
        <v>324</v>
      </c>
      <c r="B334" s="48" t="s">
        <v>782</v>
      </c>
      <c r="C334" s="78" t="s">
        <v>527</v>
      </c>
      <c r="D334" s="50" t="s">
        <v>13</v>
      </c>
      <c r="E334" s="52" t="s">
        <v>175</v>
      </c>
      <c r="F334" s="51" t="s">
        <v>180</v>
      </c>
      <c r="G334" s="29">
        <v>20000</v>
      </c>
      <c r="H334" s="29">
        <f t="shared" si="26"/>
        <v>574</v>
      </c>
      <c r="I334" s="110">
        <f t="shared" si="27"/>
        <v>608</v>
      </c>
      <c r="J334" s="53">
        <f t="shared" ref="J334:J397" si="29">G334-H334-I334</f>
        <v>18818</v>
      </c>
      <c r="K334" s="70">
        <f t="shared" si="28"/>
        <v>0</v>
      </c>
      <c r="L334" s="29">
        <v>1207</v>
      </c>
      <c r="M334" s="53">
        <f t="shared" si="25"/>
        <v>18793</v>
      </c>
      <c r="N334"/>
    </row>
    <row r="335" spans="1:14" s="49" customFormat="1" ht="28.5" customHeight="1" x14ac:dyDescent="0.25">
      <c r="A335" s="50">
        <v>325</v>
      </c>
      <c r="B335" s="48" t="s">
        <v>783</v>
      </c>
      <c r="C335" s="78" t="s">
        <v>784</v>
      </c>
      <c r="D335" s="50" t="s">
        <v>14</v>
      </c>
      <c r="E335" s="52" t="s">
        <v>175</v>
      </c>
      <c r="F335" s="51" t="s">
        <v>217</v>
      </c>
      <c r="G335" s="29">
        <v>55000</v>
      </c>
      <c r="H335" s="29">
        <f t="shared" si="26"/>
        <v>1578.5</v>
      </c>
      <c r="I335" s="110">
        <f t="shared" si="27"/>
        <v>1672</v>
      </c>
      <c r="J335" s="53">
        <f t="shared" si="29"/>
        <v>51749.5</v>
      </c>
      <c r="K335" s="70">
        <f t="shared" si="28"/>
        <v>2559.6748749999997</v>
      </c>
      <c r="L335" s="29">
        <v>15045.82</v>
      </c>
      <c r="M335" s="53">
        <f t="shared" si="25"/>
        <v>39954.18</v>
      </c>
      <c r="N335"/>
    </row>
    <row r="336" spans="1:14" s="49" customFormat="1" ht="28.5" customHeight="1" x14ac:dyDescent="0.25">
      <c r="A336" s="50">
        <v>326</v>
      </c>
      <c r="B336" s="48" t="s">
        <v>785</v>
      </c>
      <c r="C336" s="78" t="s">
        <v>487</v>
      </c>
      <c r="D336" s="50" t="s">
        <v>13</v>
      </c>
      <c r="E336" s="52" t="s">
        <v>175</v>
      </c>
      <c r="F336" s="51" t="s">
        <v>204</v>
      </c>
      <c r="G336" s="29">
        <v>35000</v>
      </c>
      <c r="H336" s="29">
        <f t="shared" si="26"/>
        <v>1004.5</v>
      </c>
      <c r="I336" s="110">
        <f t="shared" si="27"/>
        <v>1064</v>
      </c>
      <c r="J336" s="53">
        <f t="shared" si="29"/>
        <v>32931.5</v>
      </c>
      <c r="K336" s="70">
        <f t="shared" si="28"/>
        <v>0</v>
      </c>
      <c r="L336" s="29">
        <v>19736.77</v>
      </c>
      <c r="M336" s="53">
        <f t="shared" si="25"/>
        <v>15263.23</v>
      </c>
      <c r="N336"/>
    </row>
    <row r="337" spans="1:14" s="49" customFormat="1" ht="28.5" customHeight="1" x14ac:dyDescent="0.25">
      <c r="A337" s="50">
        <v>327</v>
      </c>
      <c r="B337" s="48" t="s">
        <v>786</v>
      </c>
      <c r="C337" s="78" t="s">
        <v>487</v>
      </c>
      <c r="D337" s="50" t="s">
        <v>13</v>
      </c>
      <c r="E337" s="52" t="s">
        <v>175</v>
      </c>
      <c r="F337" s="51" t="s">
        <v>204</v>
      </c>
      <c r="G337" s="29">
        <v>25000</v>
      </c>
      <c r="H337" s="29">
        <f t="shared" si="26"/>
        <v>717.5</v>
      </c>
      <c r="I337" s="110">
        <f t="shared" si="27"/>
        <v>760</v>
      </c>
      <c r="J337" s="53">
        <f t="shared" si="29"/>
        <v>23522.5</v>
      </c>
      <c r="K337" s="70">
        <f t="shared" si="28"/>
        <v>0</v>
      </c>
      <c r="L337" s="29">
        <v>1502.5</v>
      </c>
      <c r="M337" s="53">
        <f t="shared" si="25"/>
        <v>23497.5</v>
      </c>
      <c r="N337"/>
    </row>
    <row r="338" spans="1:14" s="49" customFormat="1" ht="28.5" customHeight="1" x14ac:dyDescent="0.25">
      <c r="A338" s="50">
        <v>328</v>
      </c>
      <c r="B338" s="48" t="s">
        <v>787</v>
      </c>
      <c r="C338" s="78" t="s">
        <v>788</v>
      </c>
      <c r="D338" s="50" t="s">
        <v>13</v>
      </c>
      <c r="E338" s="52" t="s">
        <v>175</v>
      </c>
      <c r="F338" s="51" t="s">
        <v>204</v>
      </c>
      <c r="G338" s="29">
        <v>35000</v>
      </c>
      <c r="H338" s="29">
        <f t="shared" si="26"/>
        <v>1004.5</v>
      </c>
      <c r="I338" s="110">
        <f t="shared" si="27"/>
        <v>1064</v>
      </c>
      <c r="J338" s="53">
        <f t="shared" si="29"/>
        <v>32931.5</v>
      </c>
      <c r="K338" s="70">
        <f t="shared" si="28"/>
        <v>0</v>
      </c>
      <c r="L338" s="29">
        <v>2093.5</v>
      </c>
      <c r="M338" s="53">
        <f t="shared" si="25"/>
        <v>32906.5</v>
      </c>
      <c r="N338"/>
    </row>
    <row r="339" spans="1:14" s="49" customFormat="1" ht="28.5" customHeight="1" x14ac:dyDescent="0.25">
      <c r="A339" s="50">
        <v>329</v>
      </c>
      <c r="B339" s="48" t="s">
        <v>789</v>
      </c>
      <c r="C339" s="78" t="s">
        <v>790</v>
      </c>
      <c r="D339" s="50" t="s">
        <v>13</v>
      </c>
      <c r="E339" s="52" t="s">
        <v>175</v>
      </c>
      <c r="F339" s="51" t="s">
        <v>203</v>
      </c>
      <c r="G339" s="29">
        <v>70000</v>
      </c>
      <c r="H339" s="29">
        <f t="shared" si="26"/>
        <v>2009</v>
      </c>
      <c r="I339" s="110">
        <f t="shared" si="27"/>
        <v>2128</v>
      </c>
      <c r="J339" s="53">
        <f t="shared" si="29"/>
        <v>65863</v>
      </c>
      <c r="K339" s="70">
        <f t="shared" si="28"/>
        <v>5368.4498333333331</v>
      </c>
      <c r="L339" s="29">
        <v>23682.46</v>
      </c>
      <c r="M339" s="53">
        <f t="shared" si="25"/>
        <v>46317.54</v>
      </c>
      <c r="N339"/>
    </row>
    <row r="340" spans="1:14" s="49" customFormat="1" ht="28.5" customHeight="1" x14ac:dyDescent="0.25">
      <c r="A340" s="50">
        <v>330</v>
      </c>
      <c r="B340" s="48" t="s">
        <v>791</v>
      </c>
      <c r="C340" s="78" t="s">
        <v>792</v>
      </c>
      <c r="D340" s="50" t="s">
        <v>13</v>
      </c>
      <c r="E340" s="52" t="s">
        <v>175</v>
      </c>
      <c r="F340" s="51" t="s">
        <v>180</v>
      </c>
      <c r="G340" s="29">
        <v>40000</v>
      </c>
      <c r="H340" s="29">
        <f t="shared" si="26"/>
        <v>1148</v>
      </c>
      <c r="I340" s="110">
        <f t="shared" si="27"/>
        <v>1216</v>
      </c>
      <c r="J340" s="53">
        <f t="shared" si="29"/>
        <v>37636</v>
      </c>
      <c r="K340" s="70">
        <f t="shared" si="28"/>
        <v>442.64987499999984</v>
      </c>
      <c r="L340" s="29">
        <v>8092.8</v>
      </c>
      <c r="M340" s="53">
        <f t="shared" si="25"/>
        <v>31907.200000000001</v>
      </c>
      <c r="N340"/>
    </row>
    <row r="341" spans="1:14" s="49" customFormat="1" ht="28.5" customHeight="1" x14ac:dyDescent="0.25">
      <c r="A341" s="50">
        <v>331</v>
      </c>
      <c r="B341" s="48" t="s">
        <v>1084</v>
      </c>
      <c r="C341" s="78" t="s">
        <v>527</v>
      </c>
      <c r="D341" s="50" t="s">
        <v>14</v>
      </c>
      <c r="E341" s="52" t="s">
        <v>175</v>
      </c>
      <c r="F341" s="51" t="s">
        <v>210</v>
      </c>
      <c r="G341" s="29">
        <v>45000</v>
      </c>
      <c r="H341" s="29">
        <f t="shared" si="26"/>
        <v>1291.5</v>
      </c>
      <c r="I341" s="110">
        <f t="shared" si="27"/>
        <v>1368</v>
      </c>
      <c r="J341" s="53">
        <f t="shared" si="29"/>
        <v>42340.5</v>
      </c>
      <c r="K341" s="70">
        <f t="shared" si="28"/>
        <v>1148.3248749999998</v>
      </c>
      <c r="L341" s="29">
        <v>3832.83</v>
      </c>
      <c r="M341" s="53">
        <f t="shared" si="25"/>
        <v>41167.17</v>
      </c>
      <c r="N341"/>
    </row>
    <row r="342" spans="1:14" s="49" customFormat="1" ht="28.5" customHeight="1" x14ac:dyDescent="0.25">
      <c r="A342" s="50">
        <v>332</v>
      </c>
      <c r="B342" s="48" t="s">
        <v>793</v>
      </c>
      <c r="C342" s="78" t="s">
        <v>483</v>
      </c>
      <c r="D342" s="50" t="s">
        <v>13</v>
      </c>
      <c r="E342" s="52" t="s">
        <v>175</v>
      </c>
      <c r="F342" s="51" t="s">
        <v>208</v>
      </c>
      <c r="G342" s="29">
        <v>60000</v>
      </c>
      <c r="H342" s="29">
        <f t="shared" si="26"/>
        <v>1722</v>
      </c>
      <c r="I342" s="110">
        <f t="shared" si="27"/>
        <v>1824</v>
      </c>
      <c r="J342" s="53">
        <f t="shared" si="29"/>
        <v>56454</v>
      </c>
      <c r="K342" s="70">
        <f t="shared" si="28"/>
        <v>3486.6498333333329</v>
      </c>
      <c r="L342" s="29">
        <v>7057.65</v>
      </c>
      <c r="M342" s="53">
        <f t="shared" si="25"/>
        <v>52942.35</v>
      </c>
      <c r="N342"/>
    </row>
    <row r="343" spans="1:14" s="49" customFormat="1" ht="28.5" customHeight="1" x14ac:dyDescent="0.25">
      <c r="A343" s="50">
        <v>333</v>
      </c>
      <c r="B343" s="48" t="s">
        <v>794</v>
      </c>
      <c r="C343" s="78" t="s">
        <v>19</v>
      </c>
      <c r="D343" s="50" t="s">
        <v>14</v>
      </c>
      <c r="E343" s="52" t="s">
        <v>175</v>
      </c>
      <c r="F343" s="51" t="s">
        <v>200</v>
      </c>
      <c r="G343" s="29">
        <v>50000</v>
      </c>
      <c r="H343" s="29">
        <f t="shared" si="26"/>
        <v>1435</v>
      </c>
      <c r="I343" s="110">
        <f t="shared" si="27"/>
        <v>1520</v>
      </c>
      <c r="J343" s="53">
        <f t="shared" si="29"/>
        <v>47045</v>
      </c>
      <c r="K343" s="70">
        <f t="shared" si="28"/>
        <v>1853.9998749999997</v>
      </c>
      <c r="L343" s="29">
        <v>4834</v>
      </c>
      <c r="M343" s="53">
        <f t="shared" si="25"/>
        <v>45166</v>
      </c>
      <c r="N343"/>
    </row>
    <row r="344" spans="1:14" s="49" customFormat="1" ht="28.5" customHeight="1" x14ac:dyDescent="0.25">
      <c r="A344" s="50">
        <v>334</v>
      </c>
      <c r="B344" s="48" t="s">
        <v>795</v>
      </c>
      <c r="C344" s="78" t="s">
        <v>796</v>
      </c>
      <c r="D344" s="50" t="s">
        <v>14</v>
      </c>
      <c r="E344" s="52" t="s">
        <v>175</v>
      </c>
      <c r="F344" s="51" t="s">
        <v>179</v>
      </c>
      <c r="G344" s="29">
        <v>50000</v>
      </c>
      <c r="H344" s="29">
        <f t="shared" si="26"/>
        <v>1435</v>
      </c>
      <c r="I344" s="110">
        <f t="shared" si="27"/>
        <v>1520</v>
      </c>
      <c r="J344" s="53">
        <f t="shared" si="29"/>
        <v>47045</v>
      </c>
      <c r="K344" s="70">
        <f t="shared" si="28"/>
        <v>1853.9998749999997</v>
      </c>
      <c r="L344" s="29">
        <v>6334</v>
      </c>
      <c r="M344" s="53">
        <f t="shared" si="25"/>
        <v>43666</v>
      </c>
      <c r="N344"/>
    </row>
    <row r="345" spans="1:14" s="49" customFormat="1" ht="28.5" customHeight="1" x14ac:dyDescent="0.25">
      <c r="A345" s="50">
        <v>335</v>
      </c>
      <c r="B345" s="48" t="s">
        <v>1085</v>
      </c>
      <c r="C345" s="78" t="s">
        <v>1086</v>
      </c>
      <c r="D345" s="50" t="s">
        <v>14</v>
      </c>
      <c r="E345" s="52" t="s">
        <v>175</v>
      </c>
      <c r="F345" s="51" t="s">
        <v>179</v>
      </c>
      <c r="G345" s="29">
        <v>55000</v>
      </c>
      <c r="H345" s="29">
        <f t="shared" si="26"/>
        <v>1578.5</v>
      </c>
      <c r="I345" s="110">
        <f t="shared" si="27"/>
        <v>1672</v>
      </c>
      <c r="J345" s="53">
        <f t="shared" si="29"/>
        <v>51749.5</v>
      </c>
      <c r="K345" s="70">
        <f t="shared" si="28"/>
        <v>2559.6748749999997</v>
      </c>
      <c r="L345" s="29">
        <v>5835.18</v>
      </c>
      <c r="M345" s="53">
        <f t="shared" si="25"/>
        <v>49164.82</v>
      </c>
      <c r="N345"/>
    </row>
    <row r="346" spans="1:14" s="49" customFormat="1" ht="28.5" customHeight="1" x14ac:dyDescent="0.25">
      <c r="A346" s="50">
        <v>336</v>
      </c>
      <c r="B346" s="48" t="s">
        <v>797</v>
      </c>
      <c r="C346" s="78" t="s">
        <v>798</v>
      </c>
      <c r="D346" s="50" t="s">
        <v>14</v>
      </c>
      <c r="E346" s="52" t="s">
        <v>175</v>
      </c>
      <c r="F346" s="51" t="s">
        <v>200</v>
      </c>
      <c r="G346" s="29">
        <v>60000</v>
      </c>
      <c r="H346" s="29">
        <f t="shared" si="26"/>
        <v>1722</v>
      </c>
      <c r="I346" s="110">
        <f t="shared" si="27"/>
        <v>1824</v>
      </c>
      <c r="J346" s="53">
        <f t="shared" si="29"/>
        <v>56454</v>
      </c>
      <c r="K346" s="70">
        <f t="shared" si="28"/>
        <v>3486.6498333333329</v>
      </c>
      <c r="L346" s="29">
        <v>7057.65</v>
      </c>
      <c r="M346" s="53">
        <f t="shared" si="25"/>
        <v>52942.35</v>
      </c>
      <c r="N346"/>
    </row>
    <row r="347" spans="1:14" s="49" customFormat="1" ht="28.5" customHeight="1" x14ac:dyDescent="0.25">
      <c r="A347" s="50">
        <v>337</v>
      </c>
      <c r="B347" s="48" t="s">
        <v>800</v>
      </c>
      <c r="C347" s="78" t="s">
        <v>645</v>
      </c>
      <c r="D347" s="50" t="s">
        <v>14</v>
      </c>
      <c r="E347" s="52" t="s">
        <v>175</v>
      </c>
      <c r="F347" s="51" t="s">
        <v>179</v>
      </c>
      <c r="G347" s="29">
        <v>26000</v>
      </c>
      <c r="H347" s="29">
        <f t="shared" si="26"/>
        <v>746.2</v>
      </c>
      <c r="I347" s="110">
        <f t="shared" si="27"/>
        <v>790.4</v>
      </c>
      <c r="J347" s="53">
        <f t="shared" si="29"/>
        <v>24463.399999999998</v>
      </c>
      <c r="K347" s="70">
        <f t="shared" si="28"/>
        <v>0</v>
      </c>
      <c r="L347" s="29">
        <v>1561.6</v>
      </c>
      <c r="M347" s="53">
        <f t="shared" si="25"/>
        <v>24438.400000000001</v>
      </c>
      <c r="N347"/>
    </row>
    <row r="348" spans="1:14" s="49" customFormat="1" ht="28.5" customHeight="1" x14ac:dyDescent="0.25">
      <c r="A348" s="50">
        <v>338</v>
      </c>
      <c r="B348" s="48" t="s">
        <v>801</v>
      </c>
      <c r="C348" s="78" t="s">
        <v>802</v>
      </c>
      <c r="D348" s="50" t="s">
        <v>14</v>
      </c>
      <c r="E348" s="52" t="s">
        <v>175</v>
      </c>
      <c r="F348" s="51" t="s">
        <v>206</v>
      </c>
      <c r="G348" s="29">
        <v>45000</v>
      </c>
      <c r="H348" s="29">
        <f t="shared" si="26"/>
        <v>1291.5</v>
      </c>
      <c r="I348" s="110">
        <f t="shared" si="27"/>
        <v>1368</v>
      </c>
      <c r="J348" s="53">
        <f t="shared" si="29"/>
        <v>42340.5</v>
      </c>
      <c r="K348" s="70">
        <f t="shared" si="28"/>
        <v>1148.3248749999998</v>
      </c>
      <c r="L348" s="29">
        <v>3832.83</v>
      </c>
      <c r="M348" s="53">
        <f t="shared" si="25"/>
        <v>41167.17</v>
      </c>
      <c r="N348"/>
    </row>
    <row r="349" spans="1:14" s="49" customFormat="1" ht="28.5" customHeight="1" x14ac:dyDescent="0.25">
      <c r="A349" s="50">
        <v>339</v>
      </c>
      <c r="B349" s="48" t="s">
        <v>803</v>
      </c>
      <c r="C349" s="78" t="s">
        <v>527</v>
      </c>
      <c r="D349" s="50" t="s">
        <v>14</v>
      </c>
      <c r="E349" s="52" t="s">
        <v>175</v>
      </c>
      <c r="F349" s="51" t="s">
        <v>918</v>
      </c>
      <c r="G349" s="29">
        <v>30000</v>
      </c>
      <c r="H349" s="29">
        <f t="shared" si="26"/>
        <v>861</v>
      </c>
      <c r="I349" s="110">
        <f t="shared" si="27"/>
        <v>912</v>
      </c>
      <c r="J349" s="53">
        <f t="shared" si="29"/>
        <v>28227</v>
      </c>
      <c r="K349" s="70">
        <f t="shared" si="28"/>
        <v>0</v>
      </c>
      <c r="L349" s="29">
        <v>4972.76</v>
      </c>
      <c r="M349" s="53">
        <f t="shared" si="25"/>
        <v>25027.239999999998</v>
      </c>
      <c r="N349"/>
    </row>
    <row r="350" spans="1:14" s="49" customFormat="1" ht="28.5" customHeight="1" x14ac:dyDescent="0.25">
      <c r="A350" s="50">
        <v>340</v>
      </c>
      <c r="B350" s="48" t="s">
        <v>804</v>
      </c>
      <c r="C350" s="78" t="s">
        <v>714</v>
      </c>
      <c r="D350" s="50" t="s">
        <v>13</v>
      </c>
      <c r="E350" s="52" t="s">
        <v>175</v>
      </c>
      <c r="F350" s="51" t="s">
        <v>206</v>
      </c>
      <c r="G350" s="29">
        <v>35000</v>
      </c>
      <c r="H350" s="29">
        <f t="shared" si="26"/>
        <v>1004.5</v>
      </c>
      <c r="I350" s="110">
        <f t="shared" si="27"/>
        <v>1064</v>
      </c>
      <c r="J350" s="53">
        <f t="shared" si="29"/>
        <v>32931.5</v>
      </c>
      <c r="K350" s="70">
        <f t="shared" si="28"/>
        <v>0</v>
      </c>
      <c r="L350" s="29">
        <v>3093.5</v>
      </c>
      <c r="M350" s="53">
        <f t="shared" si="25"/>
        <v>31906.5</v>
      </c>
      <c r="N350"/>
    </row>
    <row r="351" spans="1:14" s="49" customFormat="1" ht="28.5" customHeight="1" x14ac:dyDescent="0.25">
      <c r="A351" s="50">
        <v>341</v>
      </c>
      <c r="B351" s="48" t="s">
        <v>805</v>
      </c>
      <c r="C351" s="78" t="s">
        <v>439</v>
      </c>
      <c r="D351" s="50" t="s">
        <v>14</v>
      </c>
      <c r="E351" s="52" t="s">
        <v>175</v>
      </c>
      <c r="F351" s="51" t="s">
        <v>918</v>
      </c>
      <c r="G351" s="29">
        <v>40000</v>
      </c>
      <c r="H351" s="29">
        <f t="shared" si="26"/>
        <v>1148</v>
      </c>
      <c r="I351" s="110">
        <f t="shared" si="27"/>
        <v>1216</v>
      </c>
      <c r="J351" s="53">
        <f t="shared" si="29"/>
        <v>37636</v>
      </c>
      <c r="K351" s="70">
        <f t="shared" si="28"/>
        <v>442.64987499999984</v>
      </c>
      <c r="L351" s="29">
        <v>5677.63</v>
      </c>
      <c r="M351" s="53">
        <f t="shared" si="25"/>
        <v>34322.370000000003</v>
      </c>
      <c r="N351"/>
    </row>
    <row r="352" spans="1:14" s="49" customFormat="1" ht="28.5" customHeight="1" x14ac:dyDescent="0.25">
      <c r="A352" s="50">
        <v>342</v>
      </c>
      <c r="B352" s="48" t="s">
        <v>806</v>
      </c>
      <c r="C352" s="78" t="s">
        <v>807</v>
      </c>
      <c r="D352" s="50" t="s">
        <v>14</v>
      </c>
      <c r="E352" s="52" t="s">
        <v>175</v>
      </c>
      <c r="F352" s="51" t="s">
        <v>219</v>
      </c>
      <c r="G352" s="29">
        <v>55000</v>
      </c>
      <c r="H352" s="29">
        <f t="shared" si="26"/>
        <v>1578.5</v>
      </c>
      <c r="I352" s="110">
        <f t="shared" si="27"/>
        <v>1672</v>
      </c>
      <c r="J352" s="53">
        <f t="shared" si="29"/>
        <v>51749.5</v>
      </c>
      <c r="K352" s="70">
        <f t="shared" si="28"/>
        <v>2559.6748749999997</v>
      </c>
      <c r="L352" s="29">
        <v>5835.18</v>
      </c>
      <c r="M352" s="53">
        <f t="shared" si="25"/>
        <v>49164.82</v>
      </c>
      <c r="N352"/>
    </row>
    <row r="353" spans="1:14" s="49" customFormat="1" ht="28.5" customHeight="1" x14ac:dyDescent="0.25">
      <c r="A353" s="50">
        <v>343</v>
      </c>
      <c r="B353" s="48" t="s">
        <v>808</v>
      </c>
      <c r="C353" s="78" t="s">
        <v>24</v>
      </c>
      <c r="D353" s="50" t="s">
        <v>13</v>
      </c>
      <c r="E353" s="52" t="s">
        <v>175</v>
      </c>
      <c r="F353" s="51" t="s">
        <v>207</v>
      </c>
      <c r="G353" s="29">
        <v>25000</v>
      </c>
      <c r="H353" s="29">
        <f t="shared" si="26"/>
        <v>717.5</v>
      </c>
      <c r="I353" s="110">
        <f t="shared" si="27"/>
        <v>760</v>
      </c>
      <c r="J353" s="53">
        <f t="shared" si="29"/>
        <v>23522.5</v>
      </c>
      <c r="K353" s="70">
        <f t="shared" si="28"/>
        <v>0</v>
      </c>
      <c r="L353" s="29">
        <v>1502.5</v>
      </c>
      <c r="M353" s="53">
        <f t="shared" si="25"/>
        <v>23497.5</v>
      </c>
      <c r="N353"/>
    </row>
    <row r="354" spans="1:14" s="49" customFormat="1" ht="28.5" customHeight="1" x14ac:dyDescent="0.25">
      <c r="A354" s="50">
        <v>344</v>
      </c>
      <c r="B354" s="48" t="s">
        <v>809</v>
      </c>
      <c r="C354" s="78" t="s">
        <v>16</v>
      </c>
      <c r="D354" s="50" t="s">
        <v>14</v>
      </c>
      <c r="E354" s="52" t="s">
        <v>175</v>
      </c>
      <c r="F354" s="51" t="s">
        <v>185</v>
      </c>
      <c r="G354" s="29">
        <v>16500</v>
      </c>
      <c r="H354" s="29">
        <f t="shared" si="26"/>
        <v>473.55</v>
      </c>
      <c r="I354" s="110">
        <f t="shared" si="27"/>
        <v>501.6</v>
      </c>
      <c r="J354" s="53">
        <f t="shared" si="29"/>
        <v>15524.85</v>
      </c>
      <c r="K354" s="70">
        <f t="shared" si="28"/>
        <v>0</v>
      </c>
      <c r="L354" s="29">
        <v>3541.15</v>
      </c>
      <c r="M354" s="53">
        <f t="shared" si="25"/>
        <v>12958.85</v>
      </c>
      <c r="N354"/>
    </row>
    <row r="355" spans="1:14" s="49" customFormat="1" ht="28.5" customHeight="1" x14ac:dyDescent="0.25">
      <c r="A355" s="50">
        <v>345</v>
      </c>
      <c r="B355" s="48" t="s">
        <v>810</v>
      </c>
      <c r="C355" s="78" t="s">
        <v>16</v>
      </c>
      <c r="D355" s="50" t="s">
        <v>14</v>
      </c>
      <c r="E355" s="52" t="s">
        <v>175</v>
      </c>
      <c r="F355" s="51" t="s">
        <v>185</v>
      </c>
      <c r="G355" s="29">
        <v>16500</v>
      </c>
      <c r="H355" s="29">
        <f t="shared" si="26"/>
        <v>473.55</v>
      </c>
      <c r="I355" s="110">
        <f t="shared" si="27"/>
        <v>501.6</v>
      </c>
      <c r="J355" s="53">
        <f t="shared" si="29"/>
        <v>15524.85</v>
      </c>
      <c r="K355" s="70">
        <f t="shared" si="28"/>
        <v>0</v>
      </c>
      <c r="L355" s="29">
        <v>1000.15</v>
      </c>
      <c r="M355" s="53">
        <f t="shared" si="25"/>
        <v>15499.85</v>
      </c>
      <c r="N355"/>
    </row>
    <row r="356" spans="1:14" s="49" customFormat="1" ht="28.5" customHeight="1" x14ac:dyDescent="0.25">
      <c r="A356" s="50">
        <v>346</v>
      </c>
      <c r="B356" s="48" t="s">
        <v>811</v>
      </c>
      <c r="C356" s="78" t="s">
        <v>16</v>
      </c>
      <c r="D356" s="50" t="s">
        <v>14</v>
      </c>
      <c r="E356" s="52" t="s">
        <v>175</v>
      </c>
      <c r="F356" s="51" t="s">
        <v>185</v>
      </c>
      <c r="G356" s="29">
        <v>16500</v>
      </c>
      <c r="H356" s="29">
        <f t="shared" si="26"/>
        <v>473.55</v>
      </c>
      <c r="I356" s="110">
        <f t="shared" si="27"/>
        <v>501.6</v>
      </c>
      <c r="J356" s="53">
        <f t="shared" si="29"/>
        <v>15524.85</v>
      </c>
      <c r="K356" s="70">
        <f t="shared" si="28"/>
        <v>0</v>
      </c>
      <c r="L356" s="29">
        <v>2546.15</v>
      </c>
      <c r="M356" s="53">
        <f t="shared" si="25"/>
        <v>13953.85</v>
      </c>
      <c r="N356"/>
    </row>
    <row r="357" spans="1:14" s="49" customFormat="1" ht="28.5" customHeight="1" x14ac:dyDescent="0.25">
      <c r="A357" s="50">
        <v>347</v>
      </c>
      <c r="B357" s="48" t="s">
        <v>812</v>
      </c>
      <c r="C357" s="78" t="s">
        <v>16</v>
      </c>
      <c r="D357" s="50" t="s">
        <v>14</v>
      </c>
      <c r="E357" s="52" t="s">
        <v>175</v>
      </c>
      <c r="F357" s="51" t="s">
        <v>185</v>
      </c>
      <c r="G357" s="29">
        <v>16500</v>
      </c>
      <c r="H357" s="29">
        <f t="shared" si="26"/>
        <v>473.55</v>
      </c>
      <c r="I357" s="110">
        <f t="shared" si="27"/>
        <v>501.6</v>
      </c>
      <c r="J357" s="53">
        <f t="shared" si="29"/>
        <v>15524.85</v>
      </c>
      <c r="K357" s="70">
        <f t="shared" si="28"/>
        <v>0</v>
      </c>
      <c r="L357" s="29">
        <v>7302.14</v>
      </c>
      <c r="M357" s="53">
        <f t="shared" si="25"/>
        <v>9197.86</v>
      </c>
      <c r="N357"/>
    </row>
    <row r="358" spans="1:14" s="49" customFormat="1" ht="28.5" customHeight="1" x14ac:dyDescent="0.25">
      <c r="A358" s="50">
        <v>348</v>
      </c>
      <c r="B358" s="48" t="s">
        <v>813</v>
      </c>
      <c r="C358" s="78" t="s">
        <v>814</v>
      </c>
      <c r="D358" s="50" t="s">
        <v>14</v>
      </c>
      <c r="E358" s="52" t="s">
        <v>175</v>
      </c>
      <c r="F358" s="51" t="s">
        <v>185</v>
      </c>
      <c r="G358" s="29">
        <v>20000</v>
      </c>
      <c r="H358" s="29">
        <f t="shared" si="26"/>
        <v>574</v>
      </c>
      <c r="I358" s="110">
        <f t="shared" si="27"/>
        <v>608</v>
      </c>
      <c r="J358" s="53">
        <f t="shared" si="29"/>
        <v>18818</v>
      </c>
      <c r="K358" s="70">
        <f t="shared" si="28"/>
        <v>0</v>
      </c>
      <c r="L358" s="29">
        <v>9255.85</v>
      </c>
      <c r="M358" s="53">
        <f t="shared" si="25"/>
        <v>10744.15</v>
      </c>
      <c r="N358"/>
    </row>
    <row r="359" spans="1:14" s="49" customFormat="1" ht="28.5" customHeight="1" x14ac:dyDescent="0.25">
      <c r="A359" s="50">
        <v>349</v>
      </c>
      <c r="B359" s="48" t="s">
        <v>815</v>
      </c>
      <c r="C359" s="78" t="s">
        <v>816</v>
      </c>
      <c r="D359" s="50" t="s">
        <v>14</v>
      </c>
      <c r="E359" s="52" t="s">
        <v>175</v>
      </c>
      <c r="F359" s="51" t="s">
        <v>185</v>
      </c>
      <c r="G359" s="29">
        <v>25000</v>
      </c>
      <c r="H359" s="29">
        <f t="shared" si="26"/>
        <v>717.5</v>
      </c>
      <c r="I359" s="110">
        <f t="shared" si="27"/>
        <v>760</v>
      </c>
      <c r="J359" s="53">
        <f t="shared" si="29"/>
        <v>23522.5</v>
      </c>
      <c r="K359" s="70">
        <f t="shared" si="28"/>
        <v>0</v>
      </c>
      <c r="L359" s="29">
        <v>9217.4599999999991</v>
      </c>
      <c r="M359" s="53">
        <f t="shared" si="25"/>
        <v>15782.54</v>
      </c>
      <c r="N359"/>
    </row>
    <row r="360" spans="1:14" s="49" customFormat="1" ht="28.5" customHeight="1" x14ac:dyDescent="0.25">
      <c r="A360" s="50">
        <v>350</v>
      </c>
      <c r="B360" s="48" t="s">
        <v>817</v>
      </c>
      <c r="C360" s="78" t="s">
        <v>553</v>
      </c>
      <c r="D360" s="50" t="s">
        <v>14</v>
      </c>
      <c r="E360" s="52" t="s">
        <v>175</v>
      </c>
      <c r="F360" s="51" t="s">
        <v>186</v>
      </c>
      <c r="G360" s="29">
        <v>35000</v>
      </c>
      <c r="H360" s="29">
        <f t="shared" si="26"/>
        <v>1004.5</v>
      </c>
      <c r="I360" s="110">
        <f t="shared" si="27"/>
        <v>1064</v>
      </c>
      <c r="J360" s="53">
        <f t="shared" si="29"/>
        <v>32931.5</v>
      </c>
      <c r="K360" s="70">
        <f t="shared" si="28"/>
        <v>0</v>
      </c>
      <c r="L360" s="29">
        <v>2093.5</v>
      </c>
      <c r="M360" s="53">
        <f t="shared" si="25"/>
        <v>32906.5</v>
      </c>
      <c r="N360"/>
    </row>
    <row r="361" spans="1:14" s="49" customFormat="1" ht="28.5" customHeight="1" x14ac:dyDescent="0.25">
      <c r="A361" s="50">
        <v>351</v>
      </c>
      <c r="B361" s="48" t="s">
        <v>818</v>
      </c>
      <c r="C361" s="78" t="s">
        <v>17</v>
      </c>
      <c r="D361" s="50" t="s">
        <v>14</v>
      </c>
      <c r="E361" s="52" t="s">
        <v>175</v>
      </c>
      <c r="F361" s="51" t="s">
        <v>918</v>
      </c>
      <c r="G361" s="29">
        <v>25000</v>
      </c>
      <c r="H361" s="29">
        <f t="shared" si="26"/>
        <v>717.5</v>
      </c>
      <c r="I361" s="110">
        <f t="shared" si="27"/>
        <v>760</v>
      </c>
      <c r="J361" s="53">
        <f t="shared" si="29"/>
        <v>23522.5</v>
      </c>
      <c r="K361" s="70">
        <f t="shared" si="28"/>
        <v>0</v>
      </c>
      <c r="L361" s="29">
        <v>11302.66</v>
      </c>
      <c r="M361" s="53">
        <f t="shared" si="25"/>
        <v>13697.34</v>
      </c>
      <c r="N361"/>
    </row>
    <row r="362" spans="1:14" s="49" customFormat="1" ht="28.5" customHeight="1" x14ac:dyDescent="0.25">
      <c r="A362" s="50">
        <v>352</v>
      </c>
      <c r="B362" s="48" t="s">
        <v>819</v>
      </c>
      <c r="C362" s="78" t="s">
        <v>553</v>
      </c>
      <c r="D362" s="50" t="s">
        <v>14</v>
      </c>
      <c r="E362" s="52" t="s">
        <v>175</v>
      </c>
      <c r="F362" s="51" t="s">
        <v>918</v>
      </c>
      <c r="G362" s="29">
        <v>35000</v>
      </c>
      <c r="H362" s="29">
        <f t="shared" si="26"/>
        <v>1004.5</v>
      </c>
      <c r="I362" s="110">
        <f t="shared" si="27"/>
        <v>1064</v>
      </c>
      <c r="J362" s="53">
        <f t="shared" si="29"/>
        <v>32931.5</v>
      </c>
      <c r="K362" s="70">
        <f t="shared" si="28"/>
        <v>0</v>
      </c>
      <c r="L362" s="29">
        <v>2093.5</v>
      </c>
      <c r="M362" s="53">
        <f t="shared" si="25"/>
        <v>32906.5</v>
      </c>
      <c r="N362"/>
    </row>
    <row r="363" spans="1:14" s="49" customFormat="1" ht="28.5" customHeight="1" x14ac:dyDescent="0.25">
      <c r="A363" s="50">
        <v>353</v>
      </c>
      <c r="B363" s="48" t="s">
        <v>820</v>
      </c>
      <c r="C363" s="78" t="s">
        <v>487</v>
      </c>
      <c r="D363" s="50" t="s">
        <v>13</v>
      </c>
      <c r="E363" s="52" t="s">
        <v>175</v>
      </c>
      <c r="F363" s="51" t="s">
        <v>204</v>
      </c>
      <c r="G363" s="29">
        <v>30000</v>
      </c>
      <c r="H363" s="29">
        <f t="shared" si="26"/>
        <v>861</v>
      </c>
      <c r="I363" s="110">
        <f t="shared" si="27"/>
        <v>912</v>
      </c>
      <c r="J363" s="53">
        <f t="shared" si="29"/>
        <v>28227</v>
      </c>
      <c r="K363" s="70">
        <f t="shared" si="28"/>
        <v>0</v>
      </c>
      <c r="L363" s="29">
        <v>1798</v>
      </c>
      <c r="M363" s="53">
        <f t="shared" si="25"/>
        <v>28202</v>
      </c>
      <c r="N363"/>
    </row>
    <row r="364" spans="1:14" s="49" customFormat="1" ht="28.5" customHeight="1" x14ac:dyDescent="0.25">
      <c r="A364" s="50">
        <v>354</v>
      </c>
      <c r="B364" s="48" t="s">
        <v>821</v>
      </c>
      <c r="C364" s="78" t="s">
        <v>553</v>
      </c>
      <c r="D364" s="50" t="s">
        <v>14</v>
      </c>
      <c r="E364" s="52" t="s">
        <v>175</v>
      </c>
      <c r="F364" s="51" t="s">
        <v>918</v>
      </c>
      <c r="G364" s="29">
        <v>35000</v>
      </c>
      <c r="H364" s="29">
        <f t="shared" si="26"/>
        <v>1004.5</v>
      </c>
      <c r="I364" s="110">
        <f t="shared" si="27"/>
        <v>1064</v>
      </c>
      <c r="J364" s="53">
        <f t="shared" si="29"/>
        <v>32931.5</v>
      </c>
      <c r="K364" s="70">
        <f t="shared" si="28"/>
        <v>0</v>
      </c>
      <c r="L364" s="29">
        <v>9949.5</v>
      </c>
      <c r="M364" s="53">
        <f t="shared" si="25"/>
        <v>25050.5</v>
      </c>
      <c r="N364"/>
    </row>
    <row r="365" spans="1:14" s="49" customFormat="1" ht="28.5" customHeight="1" x14ac:dyDescent="0.25">
      <c r="A365" s="50">
        <v>355</v>
      </c>
      <c r="B365" s="48" t="s">
        <v>822</v>
      </c>
      <c r="C365" s="78" t="s">
        <v>553</v>
      </c>
      <c r="D365" s="50" t="s">
        <v>14</v>
      </c>
      <c r="E365" s="52" t="s">
        <v>175</v>
      </c>
      <c r="F365" s="51" t="s">
        <v>918</v>
      </c>
      <c r="G365" s="29">
        <v>35000</v>
      </c>
      <c r="H365" s="29">
        <f t="shared" si="26"/>
        <v>1004.5</v>
      </c>
      <c r="I365" s="110">
        <f t="shared" si="27"/>
        <v>1064</v>
      </c>
      <c r="J365" s="53">
        <f t="shared" si="29"/>
        <v>32931.5</v>
      </c>
      <c r="K365" s="70">
        <f t="shared" si="28"/>
        <v>0</v>
      </c>
      <c r="L365" s="29">
        <v>2093.5</v>
      </c>
      <c r="M365" s="53">
        <f t="shared" si="25"/>
        <v>32906.5</v>
      </c>
      <c r="N365"/>
    </row>
    <row r="366" spans="1:14" s="49" customFormat="1" ht="28.5" customHeight="1" x14ac:dyDescent="0.25">
      <c r="A366" s="50">
        <v>356</v>
      </c>
      <c r="B366" s="48" t="s">
        <v>823</v>
      </c>
      <c r="C366" s="78" t="s">
        <v>429</v>
      </c>
      <c r="D366" s="50" t="s">
        <v>13</v>
      </c>
      <c r="E366" s="52" t="s">
        <v>175</v>
      </c>
      <c r="F366" s="51" t="s">
        <v>918</v>
      </c>
      <c r="G366" s="29">
        <v>30000</v>
      </c>
      <c r="H366" s="29">
        <f t="shared" si="26"/>
        <v>861</v>
      </c>
      <c r="I366" s="110">
        <f t="shared" si="27"/>
        <v>912</v>
      </c>
      <c r="J366" s="53">
        <f t="shared" si="29"/>
        <v>28227</v>
      </c>
      <c r="K366" s="70">
        <f t="shared" si="28"/>
        <v>0</v>
      </c>
      <c r="L366" s="29">
        <v>5644</v>
      </c>
      <c r="M366" s="53">
        <f t="shared" si="25"/>
        <v>24356</v>
      </c>
      <c r="N366"/>
    </row>
    <row r="367" spans="1:14" s="49" customFormat="1" ht="28.5" customHeight="1" x14ac:dyDescent="0.25">
      <c r="A367" s="50">
        <v>357</v>
      </c>
      <c r="B367" s="48" t="s">
        <v>824</v>
      </c>
      <c r="C367" s="78" t="s">
        <v>749</v>
      </c>
      <c r="D367" s="50" t="s">
        <v>13</v>
      </c>
      <c r="E367" s="52" t="s">
        <v>175</v>
      </c>
      <c r="F367" s="51" t="s">
        <v>185</v>
      </c>
      <c r="G367" s="29">
        <v>20000</v>
      </c>
      <c r="H367" s="29">
        <f t="shared" si="26"/>
        <v>574</v>
      </c>
      <c r="I367" s="110">
        <f t="shared" si="27"/>
        <v>608</v>
      </c>
      <c r="J367" s="53">
        <f t="shared" si="29"/>
        <v>18818</v>
      </c>
      <c r="K367" s="70">
        <f t="shared" si="28"/>
        <v>0</v>
      </c>
      <c r="L367" s="29">
        <v>4921.34</v>
      </c>
      <c r="M367" s="53">
        <f t="shared" si="25"/>
        <v>15078.66</v>
      </c>
      <c r="N367"/>
    </row>
    <row r="368" spans="1:14" s="49" customFormat="1" ht="28.5" customHeight="1" x14ac:dyDescent="0.25">
      <c r="A368" s="50">
        <v>358</v>
      </c>
      <c r="B368" s="48" t="s">
        <v>825</v>
      </c>
      <c r="C368" s="78" t="s">
        <v>429</v>
      </c>
      <c r="D368" s="50" t="s">
        <v>13</v>
      </c>
      <c r="E368" s="52" t="s">
        <v>175</v>
      </c>
      <c r="F368" s="51" t="s">
        <v>174</v>
      </c>
      <c r="G368" s="29">
        <v>26000</v>
      </c>
      <c r="H368" s="29">
        <f t="shared" si="26"/>
        <v>746.2</v>
      </c>
      <c r="I368" s="110">
        <f t="shared" si="27"/>
        <v>790.4</v>
      </c>
      <c r="J368" s="53">
        <f t="shared" si="29"/>
        <v>24463.399999999998</v>
      </c>
      <c r="K368" s="70">
        <f t="shared" si="28"/>
        <v>0</v>
      </c>
      <c r="L368" s="29">
        <v>3607.6</v>
      </c>
      <c r="M368" s="53">
        <f t="shared" si="25"/>
        <v>22392.400000000001</v>
      </c>
      <c r="N368"/>
    </row>
    <row r="369" spans="1:14" s="49" customFormat="1" ht="28.5" customHeight="1" x14ac:dyDescent="0.25">
      <c r="A369" s="50">
        <v>359</v>
      </c>
      <c r="B369" s="48" t="s">
        <v>826</v>
      </c>
      <c r="C369" s="78" t="s">
        <v>608</v>
      </c>
      <c r="D369" s="50" t="s">
        <v>14</v>
      </c>
      <c r="E369" s="52" t="s">
        <v>175</v>
      </c>
      <c r="F369" s="51" t="s">
        <v>179</v>
      </c>
      <c r="G369" s="29">
        <v>30000</v>
      </c>
      <c r="H369" s="29">
        <f t="shared" si="26"/>
        <v>861</v>
      </c>
      <c r="I369" s="110">
        <f t="shared" si="27"/>
        <v>912</v>
      </c>
      <c r="J369" s="53">
        <f t="shared" si="29"/>
        <v>28227</v>
      </c>
      <c r="K369" s="70">
        <f t="shared" si="28"/>
        <v>0</v>
      </c>
      <c r="L369" s="29">
        <v>1798</v>
      </c>
      <c r="M369" s="53">
        <f t="shared" si="25"/>
        <v>28202</v>
      </c>
      <c r="N369"/>
    </row>
    <row r="370" spans="1:14" s="49" customFormat="1" ht="28.5" customHeight="1" x14ac:dyDescent="0.25">
      <c r="A370" s="50">
        <v>360</v>
      </c>
      <c r="B370" s="48" t="s">
        <v>827</v>
      </c>
      <c r="C370" s="78" t="s">
        <v>16</v>
      </c>
      <c r="D370" s="50" t="s">
        <v>14</v>
      </c>
      <c r="E370" s="52" t="s">
        <v>175</v>
      </c>
      <c r="F370" s="51" t="s">
        <v>185</v>
      </c>
      <c r="G370" s="29">
        <v>16500</v>
      </c>
      <c r="H370" s="29">
        <f t="shared" si="26"/>
        <v>473.55</v>
      </c>
      <c r="I370" s="110">
        <f t="shared" si="27"/>
        <v>501.6</v>
      </c>
      <c r="J370" s="53">
        <f t="shared" si="29"/>
        <v>15524.85</v>
      </c>
      <c r="K370" s="70">
        <f t="shared" si="28"/>
        <v>0</v>
      </c>
      <c r="L370" s="29">
        <v>2741.15</v>
      </c>
      <c r="M370" s="53">
        <f t="shared" si="25"/>
        <v>13758.85</v>
      </c>
      <c r="N370"/>
    </row>
    <row r="371" spans="1:14" s="49" customFormat="1" ht="28.5" customHeight="1" x14ac:dyDescent="0.25">
      <c r="A371" s="50">
        <v>361</v>
      </c>
      <c r="B371" s="48" t="s">
        <v>828</v>
      </c>
      <c r="C371" s="78" t="s">
        <v>16</v>
      </c>
      <c r="D371" s="50" t="s">
        <v>14</v>
      </c>
      <c r="E371" s="52" t="s">
        <v>175</v>
      </c>
      <c r="F371" s="51" t="s">
        <v>185</v>
      </c>
      <c r="G371" s="29">
        <v>16500</v>
      </c>
      <c r="H371" s="29">
        <f t="shared" si="26"/>
        <v>473.55</v>
      </c>
      <c r="I371" s="110">
        <f t="shared" si="27"/>
        <v>501.6</v>
      </c>
      <c r="J371" s="53">
        <f t="shared" si="29"/>
        <v>15524.85</v>
      </c>
      <c r="K371" s="70">
        <f t="shared" si="28"/>
        <v>0</v>
      </c>
      <c r="L371" s="29">
        <v>1000.15</v>
      </c>
      <c r="M371" s="53">
        <f t="shared" si="25"/>
        <v>15499.85</v>
      </c>
      <c r="N371"/>
    </row>
    <row r="372" spans="1:14" s="49" customFormat="1" ht="28.5" customHeight="1" x14ac:dyDescent="0.25">
      <c r="A372" s="50">
        <v>362</v>
      </c>
      <c r="B372" s="48" t="s">
        <v>829</v>
      </c>
      <c r="C372" s="78" t="s">
        <v>470</v>
      </c>
      <c r="D372" s="50" t="s">
        <v>14</v>
      </c>
      <c r="E372" s="52" t="s">
        <v>175</v>
      </c>
      <c r="F372" s="51" t="s">
        <v>918</v>
      </c>
      <c r="G372" s="29">
        <v>40000</v>
      </c>
      <c r="H372" s="29">
        <f t="shared" si="26"/>
        <v>1148</v>
      </c>
      <c r="I372" s="110">
        <f t="shared" si="27"/>
        <v>1216</v>
      </c>
      <c r="J372" s="53">
        <f t="shared" si="29"/>
        <v>37636</v>
      </c>
      <c r="K372" s="70">
        <f t="shared" si="28"/>
        <v>442.64987499999984</v>
      </c>
      <c r="L372" s="29">
        <v>7723.6</v>
      </c>
      <c r="M372" s="53">
        <f t="shared" si="25"/>
        <v>32276.400000000001</v>
      </c>
      <c r="N372"/>
    </row>
    <row r="373" spans="1:14" s="49" customFormat="1" ht="28.5" customHeight="1" x14ac:dyDescent="0.25">
      <c r="A373" s="50">
        <v>363</v>
      </c>
      <c r="B373" s="48" t="s">
        <v>830</v>
      </c>
      <c r="C373" s="78" t="s">
        <v>446</v>
      </c>
      <c r="D373" s="50" t="s">
        <v>13</v>
      </c>
      <c r="E373" s="52" t="s">
        <v>175</v>
      </c>
      <c r="F373" s="51" t="s">
        <v>184</v>
      </c>
      <c r="G373" s="29">
        <v>25000</v>
      </c>
      <c r="H373" s="29">
        <f t="shared" si="26"/>
        <v>717.5</v>
      </c>
      <c r="I373" s="110">
        <f t="shared" si="27"/>
        <v>760</v>
      </c>
      <c r="J373" s="53">
        <f t="shared" si="29"/>
        <v>23522.5</v>
      </c>
      <c r="K373" s="70">
        <f t="shared" si="28"/>
        <v>0</v>
      </c>
      <c r="L373" s="29">
        <v>1502.5</v>
      </c>
      <c r="M373" s="53">
        <f t="shared" si="25"/>
        <v>23497.5</v>
      </c>
      <c r="N373"/>
    </row>
    <row r="374" spans="1:14" s="49" customFormat="1" ht="28.5" customHeight="1" x14ac:dyDescent="0.25">
      <c r="A374" s="50">
        <v>364</v>
      </c>
      <c r="B374" s="48" t="s">
        <v>831</v>
      </c>
      <c r="C374" s="78" t="s">
        <v>16</v>
      </c>
      <c r="D374" s="50" t="s">
        <v>14</v>
      </c>
      <c r="E374" s="52" t="s">
        <v>175</v>
      </c>
      <c r="F374" s="51" t="s">
        <v>185</v>
      </c>
      <c r="G374" s="29">
        <v>16500</v>
      </c>
      <c r="H374" s="29">
        <f t="shared" si="26"/>
        <v>473.55</v>
      </c>
      <c r="I374" s="110">
        <f t="shared" si="27"/>
        <v>501.6</v>
      </c>
      <c r="J374" s="53">
        <f t="shared" si="29"/>
        <v>15524.85</v>
      </c>
      <c r="K374" s="70">
        <f t="shared" si="28"/>
        <v>0</v>
      </c>
      <c r="L374" s="29">
        <v>1000.15</v>
      </c>
      <c r="M374" s="53">
        <f t="shared" si="25"/>
        <v>15499.85</v>
      </c>
      <c r="N374"/>
    </row>
    <row r="375" spans="1:14" s="49" customFormat="1" ht="28.5" customHeight="1" x14ac:dyDescent="0.25">
      <c r="A375" s="50">
        <v>365</v>
      </c>
      <c r="B375" s="48" t="s">
        <v>832</v>
      </c>
      <c r="C375" s="78" t="s">
        <v>16</v>
      </c>
      <c r="D375" s="50" t="s">
        <v>14</v>
      </c>
      <c r="E375" s="52" t="s">
        <v>175</v>
      </c>
      <c r="F375" s="51" t="s">
        <v>185</v>
      </c>
      <c r="G375" s="29">
        <v>16500</v>
      </c>
      <c r="H375" s="29">
        <f t="shared" si="26"/>
        <v>473.55</v>
      </c>
      <c r="I375" s="110">
        <f t="shared" si="27"/>
        <v>501.6</v>
      </c>
      <c r="J375" s="53">
        <f t="shared" si="29"/>
        <v>15524.85</v>
      </c>
      <c r="K375" s="70">
        <f t="shared" si="28"/>
        <v>0</v>
      </c>
      <c r="L375" s="29">
        <v>1000.15</v>
      </c>
      <c r="M375" s="53">
        <f t="shared" si="25"/>
        <v>15499.85</v>
      </c>
      <c r="N375"/>
    </row>
    <row r="376" spans="1:14" s="49" customFormat="1" ht="28.5" customHeight="1" x14ac:dyDescent="0.25">
      <c r="A376" s="50">
        <v>366</v>
      </c>
      <c r="B376" s="48" t="s">
        <v>833</v>
      </c>
      <c r="C376" s="78" t="s">
        <v>24</v>
      </c>
      <c r="D376" s="50" t="s">
        <v>13</v>
      </c>
      <c r="E376" s="52" t="s">
        <v>175</v>
      </c>
      <c r="F376" s="51" t="s">
        <v>207</v>
      </c>
      <c r="G376" s="29">
        <v>25000</v>
      </c>
      <c r="H376" s="29">
        <f t="shared" si="26"/>
        <v>717.5</v>
      </c>
      <c r="I376" s="110">
        <f t="shared" si="27"/>
        <v>760</v>
      </c>
      <c r="J376" s="53">
        <f t="shared" si="29"/>
        <v>23522.5</v>
      </c>
      <c r="K376" s="70">
        <f t="shared" si="28"/>
        <v>0</v>
      </c>
      <c r="L376" s="29">
        <v>1502.5</v>
      </c>
      <c r="M376" s="53">
        <f t="shared" si="25"/>
        <v>23497.5</v>
      </c>
      <c r="N376"/>
    </row>
    <row r="377" spans="1:14" s="49" customFormat="1" ht="28.5" customHeight="1" x14ac:dyDescent="0.25">
      <c r="A377" s="50">
        <v>367</v>
      </c>
      <c r="B377" s="48" t="s">
        <v>834</v>
      </c>
      <c r="C377" s="78" t="s">
        <v>600</v>
      </c>
      <c r="D377" s="50" t="s">
        <v>13</v>
      </c>
      <c r="E377" s="52" t="s">
        <v>175</v>
      </c>
      <c r="F377" s="51" t="s">
        <v>185</v>
      </c>
      <c r="G377" s="29">
        <v>30000</v>
      </c>
      <c r="H377" s="29">
        <f t="shared" si="26"/>
        <v>861</v>
      </c>
      <c r="I377" s="110">
        <f t="shared" si="27"/>
        <v>912</v>
      </c>
      <c r="J377" s="53">
        <f t="shared" si="29"/>
        <v>28227</v>
      </c>
      <c r="K377" s="70">
        <f t="shared" si="28"/>
        <v>0</v>
      </c>
      <c r="L377" s="29">
        <v>1798</v>
      </c>
      <c r="M377" s="53">
        <f t="shared" si="25"/>
        <v>28202</v>
      </c>
      <c r="N377"/>
    </row>
    <row r="378" spans="1:14" s="49" customFormat="1" ht="28.5" customHeight="1" x14ac:dyDescent="0.25">
      <c r="A378" s="50">
        <v>368</v>
      </c>
      <c r="B378" s="48" t="s">
        <v>835</v>
      </c>
      <c r="C378" s="78" t="s">
        <v>617</v>
      </c>
      <c r="D378" s="50" t="s">
        <v>13</v>
      </c>
      <c r="E378" s="52" t="s">
        <v>175</v>
      </c>
      <c r="F378" s="51" t="s">
        <v>185</v>
      </c>
      <c r="G378" s="29">
        <v>20000</v>
      </c>
      <c r="H378" s="29">
        <f t="shared" si="26"/>
        <v>574</v>
      </c>
      <c r="I378" s="110">
        <f t="shared" si="27"/>
        <v>608</v>
      </c>
      <c r="J378" s="53">
        <f t="shared" si="29"/>
        <v>18818</v>
      </c>
      <c r="K378" s="70">
        <f t="shared" si="28"/>
        <v>0</v>
      </c>
      <c r="L378" s="29">
        <v>3207</v>
      </c>
      <c r="M378" s="53">
        <f t="shared" si="25"/>
        <v>16793</v>
      </c>
      <c r="N378"/>
    </row>
    <row r="379" spans="1:14" s="49" customFormat="1" ht="28.5" customHeight="1" x14ac:dyDescent="0.25">
      <c r="A379" s="50">
        <v>369</v>
      </c>
      <c r="B379" s="48" t="s">
        <v>836</v>
      </c>
      <c r="C379" s="78" t="s">
        <v>429</v>
      </c>
      <c r="D379" s="50" t="s">
        <v>14</v>
      </c>
      <c r="E379" s="52" t="s">
        <v>175</v>
      </c>
      <c r="F379" s="51" t="s">
        <v>918</v>
      </c>
      <c r="G379" s="29">
        <v>26000</v>
      </c>
      <c r="H379" s="29">
        <f t="shared" si="26"/>
        <v>746.2</v>
      </c>
      <c r="I379" s="110">
        <f t="shared" si="27"/>
        <v>790.4</v>
      </c>
      <c r="J379" s="53">
        <f t="shared" si="29"/>
        <v>24463.399999999998</v>
      </c>
      <c r="K379" s="70">
        <f t="shared" si="28"/>
        <v>0</v>
      </c>
      <c r="L379" s="29">
        <v>5502.73</v>
      </c>
      <c r="M379" s="53">
        <f t="shared" si="25"/>
        <v>20497.27</v>
      </c>
      <c r="N379"/>
    </row>
    <row r="380" spans="1:14" s="49" customFormat="1" ht="28.5" customHeight="1" x14ac:dyDescent="0.25">
      <c r="A380" s="50">
        <v>370</v>
      </c>
      <c r="B380" s="48" t="s">
        <v>837</v>
      </c>
      <c r="C380" s="78" t="s">
        <v>838</v>
      </c>
      <c r="D380" s="50" t="s">
        <v>14</v>
      </c>
      <c r="E380" s="52" t="s">
        <v>175</v>
      </c>
      <c r="F380" s="51" t="s">
        <v>206</v>
      </c>
      <c r="G380" s="29">
        <v>70000</v>
      </c>
      <c r="H380" s="29">
        <f t="shared" si="26"/>
        <v>2009</v>
      </c>
      <c r="I380" s="110">
        <f t="shared" si="27"/>
        <v>2128</v>
      </c>
      <c r="J380" s="53">
        <f t="shared" si="29"/>
        <v>65863</v>
      </c>
      <c r="K380" s="70">
        <f t="shared" si="28"/>
        <v>5368.4498333333331</v>
      </c>
      <c r="L380" s="29">
        <v>9530.4500000000007</v>
      </c>
      <c r="M380" s="53">
        <f t="shared" si="25"/>
        <v>60469.55</v>
      </c>
      <c r="N380"/>
    </row>
    <row r="381" spans="1:14" s="49" customFormat="1" ht="28.5" customHeight="1" x14ac:dyDescent="0.25">
      <c r="A381" s="50">
        <v>371</v>
      </c>
      <c r="B381" s="48" t="s">
        <v>839</v>
      </c>
      <c r="C381" s="78" t="s">
        <v>459</v>
      </c>
      <c r="D381" s="50" t="s">
        <v>13</v>
      </c>
      <c r="E381" s="52" t="s">
        <v>175</v>
      </c>
      <c r="F381" s="51" t="s">
        <v>177</v>
      </c>
      <c r="G381" s="29">
        <v>175000</v>
      </c>
      <c r="H381" s="29">
        <f t="shared" si="26"/>
        <v>5022.5</v>
      </c>
      <c r="I381" s="110">
        <f t="shared" si="27"/>
        <v>5320</v>
      </c>
      <c r="J381" s="53">
        <f t="shared" si="29"/>
        <v>164657.5</v>
      </c>
      <c r="K381" s="70">
        <f t="shared" si="28"/>
        <v>29747.312291666665</v>
      </c>
      <c r="L381" s="29">
        <v>41305.35</v>
      </c>
      <c r="M381" s="53">
        <f t="shared" si="25"/>
        <v>133694.65</v>
      </c>
      <c r="N381"/>
    </row>
    <row r="382" spans="1:14" s="49" customFormat="1" ht="28.5" customHeight="1" x14ac:dyDescent="0.25">
      <c r="A382" s="50">
        <v>372</v>
      </c>
      <c r="B382" s="48" t="s">
        <v>840</v>
      </c>
      <c r="C382" s="78" t="s">
        <v>841</v>
      </c>
      <c r="D382" s="50" t="s">
        <v>14</v>
      </c>
      <c r="E382" s="52" t="s">
        <v>175</v>
      </c>
      <c r="F382" s="51" t="s">
        <v>179</v>
      </c>
      <c r="G382" s="29">
        <v>75000</v>
      </c>
      <c r="H382" s="29">
        <f t="shared" si="26"/>
        <v>2152.5</v>
      </c>
      <c r="I382" s="110">
        <f t="shared" si="27"/>
        <v>2280</v>
      </c>
      <c r="J382" s="53">
        <f t="shared" si="29"/>
        <v>70567.5</v>
      </c>
      <c r="K382" s="70">
        <f t="shared" si="28"/>
        <v>6309.3498333333337</v>
      </c>
      <c r="L382" s="29">
        <v>23062.85</v>
      </c>
      <c r="M382" s="53">
        <f t="shared" si="25"/>
        <v>51937.15</v>
      </c>
      <c r="N382"/>
    </row>
    <row r="383" spans="1:14" s="49" customFormat="1" ht="28.5" customHeight="1" x14ac:dyDescent="0.25">
      <c r="A383" s="50">
        <v>373</v>
      </c>
      <c r="B383" s="48" t="s">
        <v>842</v>
      </c>
      <c r="C383" s="78" t="s">
        <v>459</v>
      </c>
      <c r="D383" s="50" t="s">
        <v>14</v>
      </c>
      <c r="E383" s="52" t="s">
        <v>175</v>
      </c>
      <c r="F383" s="51" t="s">
        <v>177</v>
      </c>
      <c r="G383" s="29">
        <v>130000</v>
      </c>
      <c r="H383" s="29">
        <f t="shared" si="26"/>
        <v>3731</v>
      </c>
      <c r="I383" s="110">
        <f t="shared" si="27"/>
        <v>3952</v>
      </c>
      <c r="J383" s="53">
        <f t="shared" si="29"/>
        <v>122317</v>
      </c>
      <c r="K383" s="70">
        <f t="shared" si="28"/>
        <v>19162.187291666665</v>
      </c>
      <c r="L383" s="29">
        <v>30441.79</v>
      </c>
      <c r="M383" s="53">
        <f t="shared" si="25"/>
        <v>99558.209999999992</v>
      </c>
      <c r="N383"/>
    </row>
    <row r="384" spans="1:14" s="49" customFormat="1" ht="28.5" customHeight="1" x14ac:dyDescent="0.25">
      <c r="A384" s="50">
        <v>374</v>
      </c>
      <c r="B384" s="48" t="s">
        <v>843</v>
      </c>
      <c r="C384" s="78" t="s">
        <v>27</v>
      </c>
      <c r="D384" s="50" t="s">
        <v>13</v>
      </c>
      <c r="E384" s="52" t="s">
        <v>175</v>
      </c>
      <c r="F384" s="51" t="s">
        <v>206</v>
      </c>
      <c r="G384" s="29">
        <v>75000</v>
      </c>
      <c r="H384" s="29">
        <f t="shared" si="26"/>
        <v>2152.5</v>
      </c>
      <c r="I384" s="110">
        <f t="shared" si="27"/>
        <v>2280</v>
      </c>
      <c r="J384" s="53">
        <f t="shared" si="29"/>
        <v>70567.5</v>
      </c>
      <c r="K384" s="70">
        <f t="shared" si="28"/>
        <v>6309.3498333333337</v>
      </c>
      <c r="L384" s="29">
        <v>10766.85</v>
      </c>
      <c r="M384" s="53">
        <f t="shared" si="25"/>
        <v>64233.15</v>
      </c>
      <c r="N384"/>
    </row>
    <row r="385" spans="1:14" s="49" customFormat="1" ht="28.5" customHeight="1" x14ac:dyDescent="0.25">
      <c r="A385" s="50">
        <v>375</v>
      </c>
      <c r="B385" s="48" t="s">
        <v>844</v>
      </c>
      <c r="C385" s="78" t="s">
        <v>553</v>
      </c>
      <c r="D385" s="50" t="s">
        <v>13</v>
      </c>
      <c r="E385" s="52" t="s">
        <v>175</v>
      </c>
      <c r="F385" s="51" t="s">
        <v>918</v>
      </c>
      <c r="G385" s="29">
        <v>35000</v>
      </c>
      <c r="H385" s="29">
        <f t="shared" si="26"/>
        <v>1004.5</v>
      </c>
      <c r="I385" s="110">
        <f t="shared" si="27"/>
        <v>1064</v>
      </c>
      <c r="J385" s="53">
        <f t="shared" si="29"/>
        <v>32931.5</v>
      </c>
      <c r="K385" s="70">
        <f t="shared" si="28"/>
        <v>0</v>
      </c>
      <c r="L385" s="29">
        <v>2093.5</v>
      </c>
      <c r="M385" s="53">
        <f t="shared" si="25"/>
        <v>32906.5</v>
      </c>
      <c r="N385"/>
    </row>
    <row r="386" spans="1:14" s="49" customFormat="1" ht="28.5" customHeight="1" x14ac:dyDescent="0.25">
      <c r="A386" s="50">
        <v>376</v>
      </c>
      <c r="B386" s="48" t="s">
        <v>845</v>
      </c>
      <c r="C386" s="78" t="s">
        <v>846</v>
      </c>
      <c r="D386" s="50" t="s">
        <v>14</v>
      </c>
      <c r="E386" s="52" t="s">
        <v>175</v>
      </c>
      <c r="F386" s="51" t="s">
        <v>180</v>
      </c>
      <c r="G386" s="29">
        <v>35000</v>
      </c>
      <c r="H386" s="29">
        <f t="shared" si="26"/>
        <v>1004.5</v>
      </c>
      <c r="I386" s="110">
        <f t="shared" si="27"/>
        <v>1064</v>
      </c>
      <c r="J386" s="53">
        <f t="shared" si="29"/>
        <v>32931.5</v>
      </c>
      <c r="K386" s="70">
        <f t="shared" si="28"/>
        <v>0</v>
      </c>
      <c r="L386" s="29">
        <v>2093.5</v>
      </c>
      <c r="M386" s="53">
        <f t="shared" si="25"/>
        <v>32906.5</v>
      </c>
      <c r="N386"/>
    </row>
    <row r="387" spans="1:14" s="49" customFormat="1" ht="28.5" customHeight="1" x14ac:dyDescent="0.25">
      <c r="A387" s="50">
        <v>377</v>
      </c>
      <c r="B387" s="48" t="s">
        <v>847</v>
      </c>
      <c r="C387" s="78" t="s">
        <v>846</v>
      </c>
      <c r="D387" s="50" t="s">
        <v>14</v>
      </c>
      <c r="E387" s="52" t="s">
        <v>175</v>
      </c>
      <c r="F387" s="51" t="s">
        <v>180</v>
      </c>
      <c r="G387" s="29">
        <v>35000</v>
      </c>
      <c r="H387" s="29">
        <f t="shared" si="26"/>
        <v>1004.5</v>
      </c>
      <c r="I387" s="110">
        <f t="shared" si="27"/>
        <v>1064</v>
      </c>
      <c r="J387" s="53">
        <f t="shared" si="29"/>
        <v>32931.5</v>
      </c>
      <c r="K387" s="70">
        <f t="shared" si="28"/>
        <v>0</v>
      </c>
      <c r="L387" s="29">
        <v>5393.5</v>
      </c>
      <c r="M387" s="53">
        <f t="shared" si="25"/>
        <v>29606.5</v>
      </c>
      <c r="N387"/>
    </row>
    <row r="388" spans="1:14" s="49" customFormat="1" ht="28.5" customHeight="1" x14ac:dyDescent="0.25">
      <c r="A388" s="50">
        <v>378</v>
      </c>
      <c r="B388" s="48" t="s">
        <v>848</v>
      </c>
      <c r="C388" s="78" t="s">
        <v>28</v>
      </c>
      <c r="D388" s="50" t="s">
        <v>14</v>
      </c>
      <c r="E388" s="52" t="s">
        <v>175</v>
      </c>
      <c r="F388" s="51" t="s">
        <v>179</v>
      </c>
      <c r="G388" s="29">
        <v>22000</v>
      </c>
      <c r="H388" s="29">
        <f t="shared" si="26"/>
        <v>631.4</v>
      </c>
      <c r="I388" s="110">
        <f t="shared" si="27"/>
        <v>668.8</v>
      </c>
      <c r="J388" s="53">
        <f t="shared" si="29"/>
        <v>20699.8</v>
      </c>
      <c r="K388" s="70">
        <f t="shared" si="28"/>
        <v>0</v>
      </c>
      <c r="L388" s="29">
        <v>4325.2</v>
      </c>
      <c r="M388" s="53">
        <f t="shared" si="25"/>
        <v>17674.8</v>
      </c>
      <c r="N388"/>
    </row>
    <row r="389" spans="1:14" s="49" customFormat="1" ht="28.5" customHeight="1" x14ac:dyDescent="0.25">
      <c r="A389" s="50">
        <v>379</v>
      </c>
      <c r="B389" s="48" t="s">
        <v>849</v>
      </c>
      <c r="C389" s="78" t="s">
        <v>429</v>
      </c>
      <c r="D389" s="50" t="s">
        <v>13</v>
      </c>
      <c r="E389" s="52" t="s">
        <v>175</v>
      </c>
      <c r="F389" s="51" t="s">
        <v>210</v>
      </c>
      <c r="G389" s="29">
        <v>31500</v>
      </c>
      <c r="H389" s="29">
        <f t="shared" si="26"/>
        <v>904.05</v>
      </c>
      <c r="I389" s="110">
        <f t="shared" si="27"/>
        <v>957.6</v>
      </c>
      <c r="J389" s="53">
        <f t="shared" si="29"/>
        <v>29638.350000000002</v>
      </c>
      <c r="K389" s="70">
        <f t="shared" si="28"/>
        <v>0</v>
      </c>
      <c r="L389" s="29">
        <v>1886.65</v>
      </c>
      <c r="M389" s="53">
        <f t="shared" si="25"/>
        <v>29613.35</v>
      </c>
      <c r="N389"/>
    </row>
    <row r="390" spans="1:14" s="49" customFormat="1" ht="28.5" customHeight="1" x14ac:dyDescent="0.25">
      <c r="A390" s="50">
        <v>380</v>
      </c>
      <c r="B390" s="48" t="s">
        <v>163</v>
      </c>
      <c r="C390" s="78" t="s">
        <v>850</v>
      </c>
      <c r="D390" s="50" t="s">
        <v>14</v>
      </c>
      <c r="E390" s="52" t="s">
        <v>175</v>
      </c>
      <c r="F390" s="51" t="s">
        <v>206</v>
      </c>
      <c r="G390" s="29">
        <v>35000</v>
      </c>
      <c r="H390" s="29">
        <f t="shared" si="26"/>
        <v>1004.5</v>
      </c>
      <c r="I390" s="110">
        <f t="shared" si="27"/>
        <v>1064</v>
      </c>
      <c r="J390" s="53">
        <f t="shared" si="29"/>
        <v>32931.5</v>
      </c>
      <c r="K390" s="70">
        <f t="shared" si="28"/>
        <v>0</v>
      </c>
      <c r="L390" s="29">
        <v>2093.5</v>
      </c>
      <c r="M390" s="53">
        <f t="shared" si="25"/>
        <v>32906.5</v>
      </c>
      <c r="N390"/>
    </row>
    <row r="391" spans="1:14" s="49" customFormat="1" ht="28.5" customHeight="1" x14ac:dyDescent="0.25">
      <c r="A391" s="50">
        <v>381</v>
      </c>
      <c r="B391" s="48" t="s">
        <v>851</v>
      </c>
      <c r="C391" s="78" t="s">
        <v>20</v>
      </c>
      <c r="D391" s="50" t="s">
        <v>14</v>
      </c>
      <c r="E391" s="52" t="s">
        <v>175</v>
      </c>
      <c r="F391" s="51" t="s">
        <v>212</v>
      </c>
      <c r="G391" s="29">
        <v>30000</v>
      </c>
      <c r="H391" s="29">
        <f t="shared" si="26"/>
        <v>861</v>
      </c>
      <c r="I391" s="110">
        <f t="shared" si="27"/>
        <v>912</v>
      </c>
      <c r="J391" s="53">
        <f t="shared" si="29"/>
        <v>28227</v>
      </c>
      <c r="K391" s="70">
        <f t="shared" si="28"/>
        <v>0</v>
      </c>
      <c r="L391" s="29">
        <v>1798</v>
      </c>
      <c r="M391" s="53">
        <f t="shared" si="25"/>
        <v>28202</v>
      </c>
      <c r="N391"/>
    </row>
    <row r="392" spans="1:14" s="49" customFormat="1" ht="28.5" customHeight="1" x14ac:dyDescent="0.25">
      <c r="A392" s="50">
        <v>382</v>
      </c>
      <c r="B392" s="48" t="s">
        <v>852</v>
      </c>
      <c r="C392" s="78" t="s">
        <v>25</v>
      </c>
      <c r="D392" s="50" t="s">
        <v>13</v>
      </c>
      <c r="E392" s="52" t="s">
        <v>175</v>
      </c>
      <c r="F392" s="51" t="s">
        <v>185</v>
      </c>
      <c r="G392" s="29">
        <v>17600</v>
      </c>
      <c r="H392" s="29">
        <f t="shared" si="26"/>
        <v>505.12</v>
      </c>
      <c r="I392" s="110">
        <f t="shared" si="27"/>
        <v>535.04</v>
      </c>
      <c r="J392" s="53">
        <f t="shared" si="29"/>
        <v>16559.84</v>
      </c>
      <c r="K392" s="70">
        <f t="shared" si="28"/>
        <v>0</v>
      </c>
      <c r="L392" s="29">
        <v>1065.1600000000001</v>
      </c>
      <c r="M392" s="53">
        <f t="shared" si="25"/>
        <v>16534.84</v>
      </c>
      <c r="N392"/>
    </row>
    <row r="393" spans="1:14" s="49" customFormat="1" ht="28.5" customHeight="1" x14ac:dyDescent="0.25">
      <c r="A393" s="50">
        <v>383</v>
      </c>
      <c r="B393" s="48" t="s">
        <v>853</v>
      </c>
      <c r="C393" s="78" t="s">
        <v>429</v>
      </c>
      <c r="D393" s="50" t="s">
        <v>14</v>
      </c>
      <c r="E393" s="52" t="s">
        <v>175</v>
      </c>
      <c r="F393" s="51" t="s">
        <v>918</v>
      </c>
      <c r="G393" s="29">
        <v>26000</v>
      </c>
      <c r="H393" s="29">
        <f t="shared" si="26"/>
        <v>746.2</v>
      </c>
      <c r="I393" s="110">
        <f t="shared" si="27"/>
        <v>790.4</v>
      </c>
      <c r="J393" s="53">
        <f t="shared" si="29"/>
        <v>24463.399999999998</v>
      </c>
      <c r="K393" s="70">
        <f t="shared" si="28"/>
        <v>0</v>
      </c>
      <c r="L393" s="29">
        <v>4907.58</v>
      </c>
      <c r="M393" s="53">
        <f t="shared" si="25"/>
        <v>21092.42</v>
      </c>
      <c r="N393"/>
    </row>
    <row r="394" spans="1:14" s="49" customFormat="1" ht="28.5" customHeight="1" x14ac:dyDescent="0.25">
      <c r="A394" s="50">
        <v>384</v>
      </c>
      <c r="B394" s="48" t="s">
        <v>854</v>
      </c>
      <c r="C394" s="78" t="s">
        <v>17</v>
      </c>
      <c r="D394" s="50" t="s">
        <v>14</v>
      </c>
      <c r="E394" s="52" t="s">
        <v>175</v>
      </c>
      <c r="F394" s="51" t="s">
        <v>918</v>
      </c>
      <c r="G394" s="29">
        <v>30000</v>
      </c>
      <c r="H394" s="29">
        <f t="shared" si="26"/>
        <v>861</v>
      </c>
      <c r="I394" s="110">
        <f t="shared" si="27"/>
        <v>912</v>
      </c>
      <c r="J394" s="53">
        <f t="shared" si="29"/>
        <v>28227</v>
      </c>
      <c r="K394" s="70">
        <f t="shared" si="28"/>
        <v>0</v>
      </c>
      <c r="L394" s="29">
        <v>1798</v>
      </c>
      <c r="M394" s="53">
        <f t="shared" si="25"/>
        <v>28202</v>
      </c>
      <c r="N394"/>
    </row>
    <row r="395" spans="1:14" s="49" customFormat="1" ht="28.5" customHeight="1" x14ac:dyDescent="0.25">
      <c r="A395" s="50">
        <v>385</v>
      </c>
      <c r="B395" s="48" t="s">
        <v>855</v>
      </c>
      <c r="C395" s="78" t="s">
        <v>617</v>
      </c>
      <c r="D395" s="50" t="s">
        <v>13</v>
      </c>
      <c r="E395" s="52" t="s">
        <v>175</v>
      </c>
      <c r="F395" s="51" t="s">
        <v>184</v>
      </c>
      <c r="G395" s="29">
        <v>20000</v>
      </c>
      <c r="H395" s="29">
        <f t="shared" si="26"/>
        <v>574</v>
      </c>
      <c r="I395" s="110">
        <f t="shared" si="27"/>
        <v>608</v>
      </c>
      <c r="J395" s="53">
        <f t="shared" si="29"/>
        <v>18818</v>
      </c>
      <c r="K395" s="70">
        <f t="shared" si="28"/>
        <v>0</v>
      </c>
      <c r="L395" s="29">
        <v>1207</v>
      </c>
      <c r="M395" s="53">
        <f t="shared" ref="M395:M458" si="30">G395-L395</f>
        <v>18793</v>
      </c>
      <c r="N395"/>
    </row>
    <row r="396" spans="1:14" s="49" customFormat="1" ht="28.5" customHeight="1" x14ac:dyDescent="0.25">
      <c r="A396" s="50">
        <v>386</v>
      </c>
      <c r="B396" s="48" t="s">
        <v>856</v>
      </c>
      <c r="C396" s="78" t="s">
        <v>429</v>
      </c>
      <c r="D396" s="50" t="s">
        <v>13</v>
      </c>
      <c r="E396" s="52" t="s">
        <v>175</v>
      </c>
      <c r="F396" s="51" t="s">
        <v>918</v>
      </c>
      <c r="G396" s="29">
        <v>26000</v>
      </c>
      <c r="H396" s="29">
        <f t="shared" ref="H396:H459" si="31">2.87%*G396</f>
        <v>746.2</v>
      </c>
      <c r="I396" s="110">
        <f t="shared" ref="I396:I459" si="32">3.04%*G396</f>
        <v>790.4</v>
      </c>
      <c r="J396" s="53">
        <f t="shared" si="29"/>
        <v>24463.399999999998</v>
      </c>
      <c r="K396" s="70">
        <f t="shared" si="28"/>
        <v>0</v>
      </c>
      <c r="L396" s="29">
        <v>1561.6</v>
      </c>
      <c r="M396" s="53">
        <f t="shared" si="30"/>
        <v>24438.400000000001</v>
      </c>
      <c r="N396"/>
    </row>
    <row r="397" spans="1:14" s="49" customFormat="1" ht="28.5" customHeight="1" x14ac:dyDescent="0.25">
      <c r="A397" s="50">
        <v>387</v>
      </c>
      <c r="B397" s="48" t="s">
        <v>857</v>
      </c>
      <c r="C397" s="78" t="s">
        <v>16</v>
      </c>
      <c r="D397" s="50" t="s">
        <v>14</v>
      </c>
      <c r="E397" s="52" t="s">
        <v>175</v>
      </c>
      <c r="F397" s="51" t="s">
        <v>185</v>
      </c>
      <c r="G397" s="29">
        <v>16500</v>
      </c>
      <c r="H397" s="29">
        <f t="shared" si="31"/>
        <v>473.55</v>
      </c>
      <c r="I397" s="110">
        <f t="shared" si="32"/>
        <v>501.6</v>
      </c>
      <c r="J397" s="53">
        <f t="shared" si="29"/>
        <v>15524.85</v>
      </c>
      <c r="K397" s="70">
        <f t="shared" ref="K397:K460" si="33">IF((J397*12)&lt;=SMAX,0,IF(AND((J397*12)&gt;=SMIN2,(J397*12)&lt;=SMAXN2),(((J397*12)-SMIN2)*PORCN1)/12,IF(AND((J397*12)&gt;=SMIN3,(J397*12)&lt;=SMAXN3),(((((J397*12)-SMIN3)*PORCN2)+VAFN3)/12),(((((J397*12)-SMAXN4)*PORCN3)+VAFN4)/12))))</f>
        <v>0</v>
      </c>
      <c r="L397" s="29">
        <v>2000.15</v>
      </c>
      <c r="M397" s="53">
        <f t="shared" si="30"/>
        <v>14499.85</v>
      </c>
      <c r="N397"/>
    </row>
    <row r="398" spans="1:14" s="49" customFormat="1" ht="28.5" customHeight="1" x14ac:dyDescent="0.25">
      <c r="A398" s="50">
        <v>388</v>
      </c>
      <c r="B398" s="48" t="s">
        <v>858</v>
      </c>
      <c r="C398" s="78" t="s">
        <v>429</v>
      </c>
      <c r="D398" s="50" t="s">
        <v>13</v>
      </c>
      <c r="E398" s="52" t="s">
        <v>175</v>
      </c>
      <c r="F398" s="51" t="s">
        <v>178</v>
      </c>
      <c r="G398" s="29">
        <v>26250</v>
      </c>
      <c r="H398" s="29">
        <f t="shared" si="31"/>
        <v>753.375</v>
      </c>
      <c r="I398" s="110">
        <f t="shared" si="32"/>
        <v>798</v>
      </c>
      <c r="J398" s="53">
        <f t="shared" ref="J398:J460" si="34">G398-H398-I398</f>
        <v>24698.625</v>
      </c>
      <c r="K398" s="70">
        <f t="shared" si="33"/>
        <v>0</v>
      </c>
      <c r="L398" s="29">
        <v>6651.93</v>
      </c>
      <c r="M398" s="53">
        <f t="shared" si="30"/>
        <v>19598.07</v>
      </c>
      <c r="N398"/>
    </row>
    <row r="399" spans="1:14" s="49" customFormat="1" ht="28.5" customHeight="1" x14ac:dyDescent="0.25">
      <c r="A399" s="50">
        <v>389</v>
      </c>
      <c r="B399" s="48" t="s">
        <v>859</v>
      </c>
      <c r="C399" s="78" t="s">
        <v>433</v>
      </c>
      <c r="D399" s="50" t="s">
        <v>14</v>
      </c>
      <c r="E399" s="52" t="s">
        <v>175</v>
      </c>
      <c r="F399" s="51" t="s">
        <v>918</v>
      </c>
      <c r="G399" s="29">
        <v>26000</v>
      </c>
      <c r="H399" s="29">
        <f t="shared" si="31"/>
        <v>746.2</v>
      </c>
      <c r="I399" s="110">
        <f t="shared" si="32"/>
        <v>790.4</v>
      </c>
      <c r="J399" s="53">
        <f t="shared" si="34"/>
        <v>24463.399999999998</v>
      </c>
      <c r="K399" s="70">
        <f t="shared" si="33"/>
        <v>0</v>
      </c>
      <c r="L399" s="29">
        <v>1561.6</v>
      </c>
      <c r="M399" s="53">
        <f t="shared" si="30"/>
        <v>24438.400000000001</v>
      </c>
      <c r="N399"/>
    </row>
    <row r="400" spans="1:14" s="49" customFormat="1" ht="28.5" customHeight="1" x14ac:dyDescent="0.25">
      <c r="A400" s="50">
        <v>390</v>
      </c>
      <c r="B400" s="48" t="s">
        <v>860</v>
      </c>
      <c r="C400" s="78" t="s">
        <v>429</v>
      </c>
      <c r="D400" s="50" t="s">
        <v>13</v>
      </c>
      <c r="E400" s="52" t="s">
        <v>175</v>
      </c>
      <c r="F400" s="51" t="s">
        <v>918</v>
      </c>
      <c r="G400" s="29">
        <v>26000</v>
      </c>
      <c r="H400" s="29">
        <f t="shared" si="31"/>
        <v>746.2</v>
      </c>
      <c r="I400" s="110">
        <f t="shared" si="32"/>
        <v>790.4</v>
      </c>
      <c r="J400" s="53">
        <f t="shared" si="34"/>
        <v>24463.399999999998</v>
      </c>
      <c r="K400" s="70">
        <f t="shared" si="33"/>
        <v>0</v>
      </c>
      <c r="L400" s="29">
        <v>9107.6</v>
      </c>
      <c r="M400" s="53">
        <f t="shared" si="30"/>
        <v>16892.400000000001</v>
      </c>
      <c r="N400"/>
    </row>
    <row r="401" spans="1:14" s="49" customFormat="1" ht="28.5" customHeight="1" x14ac:dyDescent="0.25">
      <c r="A401" s="50">
        <v>391</v>
      </c>
      <c r="B401" s="48" t="s">
        <v>861</v>
      </c>
      <c r="C401" s="78" t="s">
        <v>16</v>
      </c>
      <c r="D401" s="50" t="s">
        <v>14</v>
      </c>
      <c r="E401" s="52" t="s">
        <v>175</v>
      </c>
      <c r="F401" s="51" t="s">
        <v>185</v>
      </c>
      <c r="G401" s="29">
        <v>16500</v>
      </c>
      <c r="H401" s="29">
        <f t="shared" si="31"/>
        <v>473.55</v>
      </c>
      <c r="I401" s="110">
        <f t="shared" si="32"/>
        <v>501.6</v>
      </c>
      <c r="J401" s="53">
        <f t="shared" si="34"/>
        <v>15524.85</v>
      </c>
      <c r="K401" s="70">
        <f t="shared" si="33"/>
        <v>0</v>
      </c>
      <c r="L401" s="29">
        <v>1000.15</v>
      </c>
      <c r="M401" s="53">
        <f t="shared" si="30"/>
        <v>15499.85</v>
      </c>
      <c r="N401"/>
    </row>
    <row r="402" spans="1:14" s="49" customFormat="1" ht="28.5" customHeight="1" x14ac:dyDescent="0.25">
      <c r="A402" s="50">
        <v>392</v>
      </c>
      <c r="B402" s="48" t="s">
        <v>862</v>
      </c>
      <c r="C402" s="78" t="s">
        <v>863</v>
      </c>
      <c r="D402" s="50" t="s">
        <v>13</v>
      </c>
      <c r="E402" s="52" t="s">
        <v>175</v>
      </c>
      <c r="F402" s="51" t="s">
        <v>180</v>
      </c>
      <c r="G402" s="29">
        <v>40000</v>
      </c>
      <c r="H402" s="29">
        <f t="shared" si="31"/>
        <v>1148</v>
      </c>
      <c r="I402" s="110">
        <f t="shared" si="32"/>
        <v>1216</v>
      </c>
      <c r="J402" s="53">
        <f t="shared" si="34"/>
        <v>37636</v>
      </c>
      <c r="K402" s="70">
        <f t="shared" si="33"/>
        <v>442.64987499999984</v>
      </c>
      <c r="L402" s="29">
        <v>2831.65</v>
      </c>
      <c r="M402" s="53">
        <f t="shared" si="30"/>
        <v>37168.35</v>
      </c>
      <c r="N402"/>
    </row>
    <row r="403" spans="1:14" s="49" customFormat="1" ht="28.5" customHeight="1" x14ac:dyDescent="0.25">
      <c r="A403" s="50">
        <v>393</v>
      </c>
      <c r="B403" s="48" t="s">
        <v>864</v>
      </c>
      <c r="C403" s="78" t="s">
        <v>16</v>
      </c>
      <c r="D403" s="50" t="s">
        <v>14</v>
      </c>
      <c r="E403" s="52" t="s">
        <v>175</v>
      </c>
      <c r="F403" s="51" t="s">
        <v>185</v>
      </c>
      <c r="G403" s="29">
        <v>16500</v>
      </c>
      <c r="H403" s="29">
        <f t="shared" si="31"/>
        <v>473.55</v>
      </c>
      <c r="I403" s="110">
        <f t="shared" si="32"/>
        <v>501.6</v>
      </c>
      <c r="J403" s="53">
        <f t="shared" si="34"/>
        <v>15524.85</v>
      </c>
      <c r="K403" s="70">
        <f t="shared" si="33"/>
        <v>0</v>
      </c>
      <c r="L403" s="29">
        <v>1000.15</v>
      </c>
      <c r="M403" s="53">
        <f t="shared" si="30"/>
        <v>15499.85</v>
      </c>
      <c r="N403"/>
    </row>
    <row r="404" spans="1:14" s="49" customFormat="1" ht="28.5" customHeight="1" x14ac:dyDescent="0.25">
      <c r="A404" s="50">
        <v>394</v>
      </c>
      <c r="B404" s="48" t="s">
        <v>865</v>
      </c>
      <c r="C404" s="78" t="s">
        <v>866</v>
      </c>
      <c r="D404" s="50" t="s">
        <v>14</v>
      </c>
      <c r="E404" s="52" t="s">
        <v>175</v>
      </c>
      <c r="F404" s="51" t="s">
        <v>210</v>
      </c>
      <c r="G404" s="29">
        <v>100000</v>
      </c>
      <c r="H404" s="29">
        <f t="shared" si="31"/>
        <v>2870</v>
      </c>
      <c r="I404" s="110">
        <f t="shared" si="32"/>
        <v>3040</v>
      </c>
      <c r="J404" s="53">
        <f t="shared" si="34"/>
        <v>94090</v>
      </c>
      <c r="K404" s="70">
        <f t="shared" si="33"/>
        <v>12105.437291666667</v>
      </c>
      <c r="L404" s="29">
        <v>18040.439999999999</v>
      </c>
      <c r="M404" s="53">
        <f t="shared" si="30"/>
        <v>81959.56</v>
      </c>
      <c r="N404"/>
    </row>
    <row r="405" spans="1:14" s="49" customFormat="1" ht="28.5" customHeight="1" x14ac:dyDescent="0.25">
      <c r="A405" s="50">
        <v>395</v>
      </c>
      <c r="B405" s="48" t="s">
        <v>867</v>
      </c>
      <c r="C405" s="78" t="s">
        <v>527</v>
      </c>
      <c r="D405" s="50" t="s">
        <v>13</v>
      </c>
      <c r="E405" s="52" t="s">
        <v>175</v>
      </c>
      <c r="F405" s="51" t="s">
        <v>180</v>
      </c>
      <c r="G405" s="29">
        <v>35000</v>
      </c>
      <c r="H405" s="29">
        <f t="shared" si="31"/>
        <v>1004.5</v>
      </c>
      <c r="I405" s="110">
        <f t="shared" si="32"/>
        <v>1064</v>
      </c>
      <c r="J405" s="53">
        <f t="shared" si="34"/>
        <v>32931.5</v>
      </c>
      <c r="K405" s="70">
        <f t="shared" si="33"/>
        <v>0</v>
      </c>
      <c r="L405" s="29">
        <v>2093.5</v>
      </c>
      <c r="M405" s="53">
        <f t="shared" si="30"/>
        <v>32906.5</v>
      </c>
      <c r="N405"/>
    </row>
    <row r="406" spans="1:14" s="49" customFormat="1" ht="28.5" customHeight="1" x14ac:dyDescent="0.25">
      <c r="A406" s="50">
        <v>396</v>
      </c>
      <c r="B406" s="48" t="s">
        <v>868</v>
      </c>
      <c r="C406" s="78" t="s">
        <v>580</v>
      </c>
      <c r="D406" s="50" t="s">
        <v>13</v>
      </c>
      <c r="E406" s="52" t="s">
        <v>175</v>
      </c>
      <c r="F406" s="51" t="s">
        <v>918</v>
      </c>
      <c r="G406" s="29">
        <v>45000</v>
      </c>
      <c r="H406" s="29">
        <f t="shared" si="31"/>
        <v>1291.5</v>
      </c>
      <c r="I406" s="110">
        <f t="shared" si="32"/>
        <v>1368</v>
      </c>
      <c r="J406" s="53">
        <f t="shared" si="34"/>
        <v>42340.5</v>
      </c>
      <c r="K406" s="70">
        <f t="shared" si="33"/>
        <v>1148.3248749999998</v>
      </c>
      <c r="L406" s="29">
        <v>3832.83</v>
      </c>
      <c r="M406" s="53">
        <f t="shared" si="30"/>
        <v>41167.17</v>
      </c>
      <c r="N406"/>
    </row>
    <row r="407" spans="1:14" s="49" customFormat="1" ht="28.5" customHeight="1" x14ac:dyDescent="0.25">
      <c r="A407" s="50">
        <v>397</v>
      </c>
      <c r="B407" s="48" t="s">
        <v>869</v>
      </c>
      <c r="C407" s="78" t="s">
        <v>429</v>
      </c>
      <c r="D407" s="50" t="s">
        <v>13</v>
      </c>
      <c r="E407" s="52" t="s">
        <v>175</v>
      </c>
      <c r="F407" s="51" t="s">
        <v>180</v>
      </c>
      <c r="G407" s="29">
        <v>35000</v>
      </c>
      <c r="H407" s="29">
        <f t="shared" si="31"/>
        <v>1004.5</v>
      </c>
      <c r="I407" s="110">
        <f t="shared" si="32"/>
        <v>1064</v>
      </c>
      <c r="J407" s="53">
        <f t="shared" si="34"/>
        <v>32931.5</v>
      </c>
      <c r="K407" s="70">
        <f t="shared" si="33"/>
        <v>0</v>
      </c>
      <c r="L407" s="29">
        <v>2093.5</v>
      </c>
      <c r="M407" s="53">
        <f t="shared" si="30"/>
        <v>32906.5</v>
      </c>
      <c r="N407"/>
    </row>
    <row r="408" spans="1:14" s="49" customFormat="1" ht="28.5" customHeight="1" x14ac:dyDescent="0.25">
      <c r="A408" s="50">
        <v>398</v>
      </c>
      <c r="B408" s="48" t="s">
        <v>870</v>
      </c>
      <c r="C408" s="78" t="s">
        <v>871</v>
      </c>
      <c r="D408" s="50" t="s">
        <v>14</v>
      </c>
      <c r="E408" s="52" t="s">
        <v>175</v>
      </c>
      <c r="F408" s="51" t="s">
        <v>186</v>
      </c>
      <c r="G408" s="29">
        <v>55000</v>
      </c>
      <c r="H408" s="29">
        <f t="shared" si="31"/>
        <v>1578.5</v>
      </c>
      <c r="I408" s="110">
        <f t="shared" si="32"/>
        <v>1672</v>
      </c>
      <c r="J408" s="53">
        <f t="shared" si="34"/>
        <v>51749.5</v>
      </c>
      <c r="K408" s="70">
        <f t="shared" si="33"/>
        <v>2559.6748749999997</v>
      </c>
      <c r="L408" s="29">
        <v>5835.18</v>
      </c>
      <c r="M408" s="53">
        <f t="shared" si="30"/>
        <v>49164.82</v>
      </c>
      <c r="N408"/>
    </row>
    <row r="409" spans="1:14" s="49" customFormat="1" ht="28.5" customHeight="1" x14ac:dyDescent="0.25">
      <c r="A409" s="50">
        <v>399</v>
      </c>
      <c r="B409" s="48" t="s">
        <v>872</v>
      </c>
      <c r="C409" s="78" t="s">
        <v>802</v>
      </c>
      <c r="D409" s="50" t="s">
        <v>14</v>
      </c>
      <c r="E409" s="52" t="s">
        <v>175</v>
      </c>
      <c r="F409" s="51" t="s">
        <v>226</v>
      </c>
      <c r="G409" s="29">
        <v>55000</v>
      </c>
      <c r="H409" s="29">
        <f t="shared" si="31"/>
        <v>1578.5</v>
      </c>
      <c r="I409" s="110">
        <f t="shared" si="32"/>
        <v>1672</v>
      </c>
      <c r="J409" s="53">
        <f t="shared" si="34"/>
        <v>51749.5</v>
      </c>
      <c r="K409" s="70">
        <f t="shared" si="33"/>
        <v>2559.6748749999997</v>
      </c>
      <c r="L409" s="29">
        <v>7184.45</v>
      </c>
      <c r="M409" s="53">
        <f t="shared" si="30"/>
        <v>47815.55</v>
      </c>
      <c r="N409"/>
    </row>
    <row r="410" spans="1:14" s="49" customFormat="1" ht="28.5" customHeight="1" x14ac:dyDescent="0.25">
      <c r="A410" s="50">
        <v>400</v>
      </c>
      <c r="B410" s="48" t="s">
        <v>873</v>
      </c>
      <c r="C410" s="78" t="s">
        <v>714</v>
      </c>
      <c r="D410" s="50" t="s">
        <v>14</v>
      </c>
      <c r="E410" s="52" t="s">
        <v>175</v>
      </c>
      <c r="F410" s="51" t="s">
        <v>226</v>
      </c>
      <c r="G410" s="29">
        <v>55000</v>
      </c>
      <c r="H410" s="29">
        <f t="shared" si="31"/>
        <v>1578.5</v>
      </c>
      <c r="I410" s="110">
        <f t="shared" si="32"/>
        <v>1672</v>
      </c>
      <c r="J410" s="53">
        <f t="shared" si="34"/>
        <v>51749.5</v>
      </c>
      <c r="K410" s="70">
        <f t="shared" si="33"/>
        <v>2559.6748749999997</v>
      </c>
      <c r="L410" s="29">
        <v>5835.18</v>
      </c>
      <c r="M410" s="53">
        <f t="shared" si="30"/>
        <v>49164.82</v>
      </c>
      <c r="N410"/>
    </row>
    <row r="411" spans="1:14" s="49" customFormat="1" ht="28.5" customHeight="1" x14ac:dyDescent="0.25">
      <c r="A411" s="50">
        <v>401</v>
      </c>
      <c r="B411" s="48" t="s">
        <v>874</v>
      </c>
      <c r="C411" s="78" t="s">
        <v>799</v>
      </c>
      <c r="D411" s="50" t="s">
        <v>13</v>
      </c>
      <c r="E411" s="52" t="s">
        <v>175</v>
      </c>
      <c r="F411" s="51" t="s">
        <v>177</v>
      </c>
      <c r="G411" s="29">
        <v>130000</v>
      </c>
      <c r="H411" s="29">
        <f t="shared" si="31"/>
        <v>3731</v>
      </c>
      <c r="I411" s="110">
        <f t="shared" si="32"/>
        <v>3952</v>
      </c>
      <c r="J411" s="53">
        <f t="shared" si="34"/>
        <v>122317</v>
      </c>
      <c r="K411" s="70">
        <f t="shared" si="33"/>
        <v>19162.187291666665</v>
      </c>
      <c r="L411" s="29">
        <v>26870.19</v>
      </c>
      <c r="M411" s="53">
        <f t="shared" si="30"/>
        <v>103129.81</v>
      </c>
      <c r="N411"/>
    </row>
    <row r="412" spans="1:14" s="49" customFormat="1" ht="28.5" customHeight="1" x14ac:dyDescent="0.25">
      <c r="A412" s="50">
        <v>402</v>
      </c>
      <c r="B412" s="48" t="s">
        <v>875</v>
      </c>
      <c r="C412" s="78" t="s">
        <v>876</v>
      </c>
      <c r="D412" s="50" t="s">
        <v>13</v>
      </c>
      <c r="E412" s="52" t="s">
        <v>175</v>
      </c>
      <c r="F412" s="51" t="s">
        <v>918</v>
      </c>
      <c r="G412" s="29">
        <v>100000</v>
      </c>
      <c r="H412" s="29">
        <f t="shared" si="31"/>
        <v>2870</v>
      </c>
      <c r="I412" s="110">
        <f t="shared" si="32"/>
        <v>3040</v>
      </c>
      <c r="J412" s="53">
        <f t="shared" si="34"/>
        <v>94090</v>
      </c>
      <c r="K412" s="70">
        <f t="shared" si="33"/>
        <v>12105.437291666667</v>
      </c>
      <c r="L412" s="29">
        <v>18040.439999999999</v>
      </c>
      <c r="M412" s="53">
        <f t="shared" si="30"/>
        <v>81959.56</v>
      </c>
      <c r="N412"/>
    </row>
    <row r="413" spans="1:14" s="49" customFormat="1" ht="28.5" customHeight="1" x14ac:dyDescent="0.25">
      <c r="A413" s="50">
        <v>403</v>
      </c>
      <c r="B413" s="48" t="s">
        <v>877</v>
      </c>
      <c r="C413" s="78" t="s">
        <v>878</v>
      </c>
      <c r="D413" s="50" t="s">
        <v>14</v>
      </c>
      <c r="E413" s="52" t="s">
        <v>175</v>
      </c>
      <c r="F413" s="51" t="s">
        <v>179</v>
      </c>
      <c r="G413" s="29">
        <v>75000</v>
      </c>
      <c r="H413" s="29">
        <f t="shared" si="31"/>
        <v>2152.5</v>
      </c>
      <c r="I413" s="110">
        <f t="shared" si="32"/>
        <v>2280</v>
      </c>
      <c r="J413" s="53">
        <f t="shared" si="34"/>
        <v>70567.5</v>
      </c>
      <c r="K413" s="70">
        <f t="shared" si="33"/>
        <v>6309.3498333333337</v>
      </c>
      <c r="L413" s="29">
        <v>10766.85</v>
      </c>
      <c r="M413" s="53">
        <f t="shared" si="30"/>
        <v>64233.15</v>
      </c>
      <c r="N413"/>
    </row>
    <row r="414" spans="1:14" s="49" customFormat="1" ht="28.5" customHeight="1" x14ac:dyDescent="0.25">
      <c r="A414" s="50">
        <v>404</v>
      </c>
      <c r="B414" s="48" t="s">
        <v>879</v>
      </c>
      <c r="C414" s="78" t="s">
        <v>880</v>
      </c>
      <c r="D414" s="50" t="s">
        <v>14</v>
      </c>
      <c r="E414" s="52" t="s">
        <v>175</v>
      </c>
      <c r="F414" s="51" t="s">
        <v>179</v>
      </c>
      <c r="G414" s="29">
        <v>75000</v>
      </c>
      <c r="H414" s="29">
        <f t="shared" si="31"/>
        <v>2152.5</v>
      </c>
      <c r="I414" s="110">
        <f t="shared" si="32"/>
        <v>2280</v>
      </c>
      <c r="J414" s="53">
        <f t="shared" si="34"/>
        <v>70567.5</v>
      </c>
      <c r="K414" s="70">
        <f t="shared" si="33"/>
        <v>6309.3498333333337</v>
      </c>
      <c r="L414" s="29">
        <v>14062.85</v>
      </c>
      <c r="M414" s="53">
        <f t="shared" si="30"/>
        <v>60937.15</v>
      </c>
      <c r="N414"/>
    </row>
    <row r="415" spans="1:14" s="49" customFormat="1" ht="28.5" customHeight="1" x14ac:dyDescent="0.25">
      <c r="A415" s="50">
        <v>405</v>
      </c>
      <c r="B415" s="48" t="s">
        <v>881</v>
      </c>
      <c r="C415" s="78" t="s">
        <v>433</v>
      </c>
      <c r="D415" s="50" t="s">
        <v>14</v>
      </c>
      <c r="E415" s="52" t="s">
        <v>175</v>
      </c>
      <c r="F415" s="51" t="s">
        <v>206</v>
      </c>
      <c r="G415" s="29">
        <v>40000</v>
      </c>
      <c r="H415" s="29">
        <f t="shared" si="31"/>
        <v>1148</v>
      </c>
      <c r="I415" s="110">
        <f t="shared" si="32"/>
        <v>1216</v>
      </c>
      <c r="J415" s="53">
        <f t="shared" si="34"/>
        <v>37636</v>
      </c>
      <c r="K415" s="70">
        <f t="shared" si="33"/>
        <v>442.64987499999984</v>
      </c>
      <c r="L415" s="29">
        <v>2831.65</v>
      </c>
      <c r="M415" s="53">
        <f t="shared" si="30"/>
        <v>37168.35</v>
      </c>
      <c r="N415"/>
    </row>
    <row r="416" spans="1:14" s="49" customFormat="1" ht="28.5" customHeight="1" x14ac:dyDescent="0.25">
      <c r="A416" s="50">
        <v>406</v>
      </c>
      <c r="B416" s="48" t="s">
        <v>882</v>
      </c>
      <c r="C416" s="78" t="s">
        <v>799</v>
      </c>
      <c r="D416" s="50" t="s">
        <v>13</v>
      </c>
      <c r="E416" s="52" t="s">
        <v>175</v>
      </c>
      <c r="F416" s="51" t="s">
        <v>226</v>
      </c>
      <c r="G416" s="29">
        <v>130000</v>
      </c>
      <c r="H416" s="29">
        <f t="shared" si="31"/>
        <v>3731</v>
      </c>
      <c r="I416" s="110">
        <f t="shared" si="32"/>
        <v>3952</v>
      </c>
      <c r="J416" s="53">
        <f t="shared" si="34"/>
        <v>122317</v>
      </c>
      <c r="K416" s="70">
        <f t="shared" si="33"/>
        <v>19162.187291666665</v>
      </c>
      <c r="L416" s="29">
        <v>26870.19</v>
      </c>
      <c r="M416" s="53">
        <f t="shared" si="30"/>
        <v>103129.81</v>
      </c>
      <c r="N416"/>
    </row>
    <row r="417" spans="1:14" s="49" customFormat="1" ht="28.5" customHeight="1" x14ac:dyDescent="0.25">
      <c r="A417" s="50">
        <v>407</v>
      </c>
      <c r="B417" s="48" t="s">
        <v>883</v>
      </c>
      <c r="C417" s="78" t="s">
        <v>884</v>
      </c>
      <c r="D417" s="50" t="s">
        <v>13</v>
      </c>
      <c r="E417" s="52" t="s">
        <v>175</v>
      </c>
      <c r="F417" s="51" t="s">
        <v>204</v>
      </c>
      <c r="G417" s="29">
        <v>90000</v>
      </c>
      <c r="H417" s="29">
        <f t="shared" si="31"/>
        <v>2583</v>
      </c>
      <c r="I417" s="110">
        <f t="shared" si="32"/>
        <v>2736</v>
      </c>
      <c r="J417" s="53">
        <f t="shared" si="34"/>
        <v>84681</v>
      </c>
      <c r="K417" s="70">
        <f t="shared" si="33"/>
        <v>9753.1872916666671</v>
      </c>
      <c r="L417" s="29">
        <v>15097.19</v>
      </c>
      <c r="M417" s="53">
        <f t="shared" si="30"/>
        <v>74902.81</v>
      </c>
      <c r="N417"/>
    </row>
    <row r="418" spans="1:14" s="49" customFormat="1" ht="28.5" customHeight="1" x14ac:dyDescent="0.25">
      <c r="A418" s="50">
        <v>408</v>
      </c>
      <c r="B418" s="48" t="s">
        <v>885</v>
      </c>
      <c r="C418" s="78" t="s">
        <v>886</v>
      </c>
      <c r="D418" s="50" t="s">
        <v>13</v>
      </c>
      <c r="E418" s="52" t="s">
        <v>175</v>
      </c>
      <c r="F418" s="51" t="s">
        <v>918</v>
      </c>
      <c r="G418" s="29">
        <v>110000</v>
      </c>
      <c r="H418" s="29">
        <f t="shared" si="31"/>
        <v>3157</v>
      </c>
      <c r="I418" s="110">
        <f t="shared" si="32"/>
        <v>3344</v>
      </c>
      <c r="J418" s="53">
        <f t="shared" si="34"/>
        <v>103499</v>
      </c>
      <c r="K418" s="70">
        <f t="shared" si="33"/>
        <v>14457.687291666667</v>
      </c>
      <c r="L418" s="29">
        <v>20983.69</v>
      </c>
      <c r="M418" s="53">
        <f t="shared" si="30"/>
        <v>89016.31</v>
      </c>
      <c r="N418"/>
    </row>
    <row r="419" spans="1:14" s="49" customFormat="1" ht="28.5" customHeight="1" x14ac:dyDescent="0.25">
      <c r="A419" s="50">
        <v>409</v>
      </c>
      <c r="B419" s="48" t="s">
        <v>887</v>
      </c>
      <c r="C419" s="78" t="s">
        <v>28</v>
      </c>
      <c r="D419" s="50" t="s">
        <v>13</v>
      </c>
      <c r="E419" s="52" t="s">
        <v>175</v>
      </c>
      <c r="F419" s="51" t="s">
        <v>918</v>
      </c>
      <c r="G419" s="29">
        <v>26000</v>
      </c>
      <c r="H419" s="29">
        <f t="shared" si="31"/>
        <v>746.2</v>
      </c>
      <c r="I419" s="110">
        <f t="shared" si="32"/>
        <v>790.4</v>
      </c>
      <c r="J419" s="53">
        <f t="shared" si="34"/>
        <v>24463.399999999998</v>
      </c>
      <c r="K419" s="70">
        <f t="shared" si="33"/>
        <v>0</v>
      </c>
      <c r="L419" s="29">
        <v>7607.6</v>
      </c>
      <c r="M419" s="53">
        <f t="shared" si="30"/>
        <v>18392.400000000001</v>
      </c>
      <c r="N419"/>
    </row>
    <row r="420" spans="1:14" s="49" customFormat="1" ht="28.5" customHeight="1" x14ac:dyDescent="0.25">
      <c r="A420" s="50">
        <v>410</v>
      </c>
      <c r="B420" s="48" t="s">
        <v>888</v>
      </c>
      <c r="C420" s="78" t="s">
        <v>429</v>
      </c>
      <c r="D420" s="50" t="s">
        <v>13</v>
      </c>
      <c r="E420" s="52" t="s">
        <v>175</v>
      </c>
      <c r="F420" s="51" t="s">
        <v>179</v>
      </c>
      <c r="G420" s="29">
        <v>31500</v>
      </c>
      <c r="H420" s="29">
        <f t="shared" si="31"/>
        <v>904.05</v>
      </c>
      <c r="I420" s="110">
        <f t="shared" si="32"/>
        <v>957.6</v>
      </c>
      <c r="J420" s="53">
        <f t="shared" si="34"/>
        <v>29638.350000000002</v>
      </c>
      <c r="K420" s="70">
        <f t="shared" si="33"/>
        <v>0</v>
      </c>
      <c r="L420" s="29">
        <v>1886.65</v>
      </c>
      <c r="M420" s="53">
        <f t="shared" si="30"/>
        <v>29613.35</v>
      </c>
      <c r="N420"/>
    </row>
    <row r="421" spans="1:14" s="49" customFormat="1" ht="28.5" customHeight="1" x14ac:dyDescent="0.25">
      <c r="A421" s="50">
        <v>411</v>
      </c>
      <c r="B421" s="48" t="s">
        <v>889</v>
      </c>
      <c r="C421" s="78" t="s">
        <v>890</v>
      </c>
      <c r="D421" s="50" t="s">
        <v>14</v>
      </c>
      <c r="E421" s="52" t="s">
        <v>175</v>
      </c>
      <c r="F421" s="51" t="s">
        <v>204</v>
      </c>
      <c r="G421" s="29">
        <v>100000</v>
      </c>
      <c r="H421" s="29">
        <f t="shared" si="31"/>
        <v>2870</v>
      </c>
      <c r="I421" s="110">
        <f t="shared" si="32"/>
        <v>3040</v>
      </c>
      <c r="J421" s="53">
        <f t="shared" si="34"/>
        <v>94090</v>
      </c>
      <c r="K421" s="70">
        <f t="shared" si="33"/>
        <v>12105.437291666667</v>
      </c>
      <c r="L421" s="29">
        <v>18040.439999999999</v>
      </c>
      <c r="M421" s="53">
        <f t="shared" si="30"/>
        <v>81959.56</v>
      </c>
      <c r="N421"/>
    </row>
    <row r="422" spans="1:14" s="49" customFormat="1" ht="28.5" customHeight="1" x14ac:dyDescent="0.25">
      <c r="A422" s="50">
        <v>412</v>
      </c>
      <c r="B422" s="48" t="s">
        <v>891</v>
      </c>
      <c r="C422" s="78" t="s">
        <v>487</v>
      </c>
      <c r="D422" s="50" t="s">
        <v>13</v>
      </c>
      <c r="E422" s="52" t="s">
        <v>175</v>
      </c>
      <c r="F422" s="51" t="s">
        <v>204</v>
      </c>
      <c r="G422" s="29">
        <v>25000</v>
      </c>
      <c r="H422" s="29">
        <f t="shared" si="31"/>
        <v>717.5</v>
      </c>
      <c r="I422" s="110">
        <f t="shared" si="32"/>
        <v>760</v>
      </c>
      <c r="J422" s="53">
        <f t="shared" si="34"/>
        <v>23522.5</v>
      </c>
      <c r="K422" s="70">
        <f t="shared" si="33"/>
        <v>0</v>
      </c>
      <c r="L422" s="29">
        <v>1502.5</v>
      </c>
      <c r="M422" s="53">
        <f t="shared" si="30"/>
        <v>23497.5</v>
      </c>
      <c r="N422"/>
    </row>
    <row r="423" spans="1:14" s="49" customFormat="1" ht="28.5" customHeight="1" x14ac:dyDescent="0.25">
      <c r="A423" s="50">
        <v>413</v>
      </c>
      <c r="B423" s="48" t="s">
        <v>892</v>
      </c>
      <c r="C423" s="78" t="s">
        <v>893</v>
      </c>
      <c r="D423" s="50" t="s">
        <v>13</v>
      </c>
      <c r="E423" s="52" t="s">
        <v>175</v>
      </c>
      <c r="F423" s="51" t="s">
        <v>179</v>
      </c>
      <c r="G423" s="29">
        <v>90000</v>
      </c>
      <c r="H423" s="29">
        <f t="shared" si="31"/>
        <v>2583</v>
      </c>
      <c r="I423" s="110">
        <f t="shared" si="32"/>
        <v>2736</v>
      </c>
      <c r="J423" s="53">
        <f t="shared" si="34"/>
        <v>84681</v>
      </c>
      <c r="K423" s="70">
        <f t="shared" si="33"/>
        <v>9753.1872916666671</v>
      </c>
      <c r="L423" s="29">
        <v>15097.19</v>
      </c>
      <c r="M423" s="53">
        <f t="shared" si="30"/>
        <v>74902.81</v>
      </c>
      <c r="N423"/>
    </row>
    <row r="424" spans="1:14" s="49" customFormat="1" ht="28.5" customHeight="1" x14ac:dyDescent="0.25">
      <c r="A424" s="50">
        <v>414</v>
      </c>
      <c r="B424" s="48" t="s">
        <v>894</v>
      </c>
      <c r="C424" s="78" t="s">
        <v>489</v>
      </c>
      <c r="D424" s="50" t="s">
        <v>14</v>
      </c>
      <c r="E424" s="52" t="s">
        <v>175</v>
      </c>
      <c r="F424" s="51" t="s">
        <v>186</v>
      </c>
      <c r="G424" s="29">
        <v>55000</v>
      </c>
      <c r="H424" s="29">
        <f t="shared" si="31"/>
        <v>1578.5</v>
      </c>
      <c r="I424" s="110">
        <f t="shared" si="32"/>
        <v>1672</v>
      </c>
      <c r="J424" s="53">
        <f t="shared" si="34"/>
        <v>51749.5</v>
      </c>
      <c r="K424" s="70">
        <f t="shared" si="33"/>
        <v>2559.6748749999997</v>
      </c>
      <c r="L424" s="29">
        <v>5835.18</v>
      </c>
      <c r="M424" s="53">
        <f t="shared" si="30"/>
        <v>49164.82</v>
      </c>
      <c r="N424"/>
    </row>
    <row r="425" spans="1:14" s="49" customFormat="1" ht="28.5" customHeight="1" x14ac:dyDescent="0.25">
      <c r="A425" s="50">
        <v>415</v>
      </c>
      <c r="B425" s="48" t="s">
        <v>895</v>
      </c>
      <c r="C425" s="78" t="s">
        <v>504</v>
      </c>
      <c r="D425" s="50" t="s">
        <v>14</v>
      </c>
      <c r="E425" s="52" t="s">
        <v>175</v>
      </c>
      <c r="F425" s="51" t="s">
        <v>226</v>
      </c>
      <c r="G425" s="29">
        <v>50000</v>
      </c>
      <c r="H425" s="29">
        <f t="shared" si="31"/>
        <v>1435</v>
      </c>
      <c r="I425" s="110">
        <f t="shared" si="32"/>
        <v>1520</v>
      </c>
      <c r="J425" s="53">
        <f t="shared" si="34"/>
        <v>47045</v>
      </c>
      <c r="K425" s="70">
        <f t="shared" si="33"/>
        <v>1853.9998749999997</v>
      </c>
      <c r="L425" s="29">
        <v>4834</v>
      </c>
      <c r="M425" s="53">
        <f t="shared" si="30"/>
        <v>45166</v>
      </c>
      <c r="N425"/>
    </row>
    <row r="426" spans="1:14" s="49" customFormat="1" ht="28.5" customHeight="1" x14ac:dyDescent="0.25">
      <c r="A426" s="50">
        <v>416</v>
      </c>
      <c r="B426" s="48" t="s">
        <v>896</v>
      </c>
      <c r="C426" s="78" t="s">
        <v>16</v>
      </c>
      <c r="D426" s="50" t="s">
        <v>14</v>
      </c>
      <c r="E426" s="52" t="s">
        <v>175</v>
      </c>
      <c r="F426" s="51" t="s">
        <v>185</v>
      </c>
      <c r="G426" s="29">
        <v>16500</v>
      </c>
      <c r="H426" s="29">
        <f t="shared" si="31"/>
        <v>473.55</v>
      </c>
      <c r="I426" s="110">
        <f t="shared" si="32"/>
        <v>501.6</v>
      </c>
      <c r="J426" s="53">
        <f t="shared" si="34"/>
        <v>15524.85</v>
      </c>
      <c r="K426" s="70">
        <f t="shared" si="33"/>
        <v>0</v>
      </c>
      <c r="L426" s="29">
        <v>4046.15</v>
      </c>
      <c r="M426" s="53">
        <f t="shared" si="30"/>
        <v>12453.85</v>
      </c>
      <c r="N426"/>
    </row>
    <row r="427" spans="1:14" s="49" customFormat="1" ht="28.5" customHeight="1" x14ac:dyDescent="0.25">
      <c r="A427" s="50">
        <v>417</v>
      </c>
      <c r="B427" s="48" t="s">
        <v>897</v>
      </c>
      <c r="C427" s="78" t="s">
        <v>898</v>
      </c>
      <c r="D427" s="50" t="s">
        <v>14</v>
      </c>
      <c r="E427" s="52" t="s">
        <v>175</v>
      </c>
      <c r="F427" s="51" t="s">
        <v>186</v>
      </c>
      <c r="G427" s="29">
        <v>75000</v>
      </c>
      <c r="H427" s="29">
        <f t="shared" si="31"/>
        <v>2152.5</v>
      </c>
      <c r="I427" s="110">
        <f t="shared" si="32"/>
        <v>2280</v>
      </c>
      <c r="J427" s="53">
        <f t="shared" si="34"/>
        <v>70567.5</v>
      </c>
      <c r="K427" s="70">
        <f t="shared" si="33"/>
        <v>6309.3498333333337</v>
      </c>
      <c r="L427" s="29">
        <v>12036.75</v>
      </c>
      <c r="M427" s="53">
        <f t="shared" si="30"/>
        <v>62963.25</v>
      </c>
      <c r="N427"/>
    </row>
    <row r="428" spans="1:14" s="49" customFormat="1" ht="28.5" customHeight="1" x14ac:dyDescent="0.25">
      <c r="A428" s="50">
        <v>418</v>
      </c>
      <c r="B428" s="48" t="s">
        <v>899</v>
      </c>
      <c r="C428" s="78" t="s">
        <v>16</v>
      </c>
      <c r="D428" s="50" t="s">
        <v>14</v>
      </c>
      <c r="E428" s="52" t="s">
        <v>175</v>
      </c>
      <c r="F428" s="51" t="s">
        <v>185</v>
      </c>
      <c r="G428" s="29">
        <v>16500</v>
      </c>
      <c r="H428" s="29">
        <f t="shared" si="31"/>
        <v>473.55</v>
      </c>
      <c r="I428" s="110">
        <f t="shared" si="32"/>
        <v>501.6</v>
      </c>
      <c r="J428" s="53">
        <f t="shared" si="34"/>
        <v>15524.85</v>
      </c>
      <c r="K428" s="70">
        <f t="shared" si="33"/>
        <v>0</v>
      </c>
      <c r="L428" s="29">
        <v>4841.1499999999996</v>
      </c>
      <c r="M428" s="53">
        <f t="shared" si="30"/>
        <v>11658.85</v>
      </c>
      <c r="N428"/>
    </row>
    <row r="429" spans="1:14" s="49" customFormat="1" ht="28.5" customHeight="1" x14ac:dyDescent="0.3">
      <c r="A429" s="50">
        <v>419</v>
      </c>
      <c r="B429" s="48" t="s">
        <v>900</v>
      </c>
      <c r="C429" s="78" t="s">
        <v>901</v>
      </c>
      <c r="D429" s="79" t="s">
        <v>13</v>
      </c>
      <c r="E429" s="52" t="s">
        <v>175</v>
      </c>
      <c r="F429" s="51" t="s">
        <v>186</v>
      </c>
      <c r="G429" s="29">
        <v>65000</v>
      </c>
      <c r="H429" s="29">
        <f t="shared" si="31"/>
        <v>1865.5</v>
      </c>
      <c r="I429" s="110">
        <f t="shared" si="32"/>
        <v>1976</v>
      </c>
      <c r="J429" s="53">
        <f t="shared" si="34"/>
        <v>61158.5</v>
      </c>
      <c r="K429" s="70">
        <f t="shared" si="33"/>
        <v>4427.5498333333335</v>
      </c>
      <c r="L429" s="29">
        <v>12290.05</v>
      </c>
      <c r="M429" s="53">
        <f t="shared" si="30"/>
        <v>52709.95</v>
      </c>
      <c r="N429"/>
    </row>
    <row r="430" spans="1:14" s="49" customFormat="1" ht="28.5" customHeight="1" x14ac:dyDescent="0.3">
      <c r="A430" s="50">
        <v>420</v>
      </c>
      <c r="B430" s="48" t="s">
        <v>902</v>
      </c>
      <c r="C430" s="78" t="s">
        <v>903</v>
      </c>
      <c r="D430" s="79" t="s">
        <v>13</v>
      </c>
      <c r="E430" s="52" t="s">
        <v>175</v>
      </c>
      <c r="F430" s="51" t="s">
        <v>186</v>
      </c>
      <c r="G430" s="29">
        <v>150000</v>
      </c>
      <c r="H430" s="29">
        <f t="shared" si="31"/>
        <v>4305</v>
      </c>
      <c r="I430" s="110">
        <f t="shared" si="32"/>
        <v>4560</v>
      </c>
      <c r="J430" s="53">
        <f t="shared" si="34"/>
        <v>141135</v>
      </c>
      <c r="K430" s="70">
        <f t="shared" si="33"/>
        <v>23866.687291666665</v>
      </c>
      <c r="L430" s="29">
        <v>32756.69</v>
      </c>
      <c r="M430" s="53">
        <f t="shared" si="30"/>
        <v>117243.31</v>
      </c>
      <c r="N430"/>
    </row>
    <row r="431" spans="1:14" s="49" customFormat="1" ht="28.5" customHeight="1" x14ac:dyDescent="0.3">
      <c r="A431" s="50">
        <v>421</v>
      </c>
      <c r="B431" s="48" t="s">
        <v>1087</v>
      </c>
      <c r="C431" s="78" t="s">
        <v>1088</v>
      </c>
      <c r="D431" s="79" t="s">
        <v>13</v>
      </c>
      <c r="E431" s="52" t="s">
        <v>175</v>
      </c>
      <c r="F431" s="51" t="s">
        <v>179</v>
      </c>
      <c r="G431" s="29">
        <v>75000</v>
      </c>
      <c r="H431" s="29">
        <f t="shared" si="31"/>
        <v>2152.5</v>
      </c>
      <c r="I431" s="110">
        <f t="shared" si="32"/>
        <v>2280</v>
      </c>
      <c r="J431" s="53">
        <f t="shared" si="34"/>
        <v>70567.5</v>
      </c>
      <c r="K431" s="70">
        <f t="shared" si="33"/>
        <v>6309.3498333333337</v>
      </c>
      <c r="L431" s="29">
        <v>10766.85</v>
      </c>
      <c r="M431" s="53">
        <f t="shared" si="30"/>
        <v>64233.15</v>
      </c>
      <c r="N431"/>
    </row>
    <row r="432" spans="1:14" s="49" customFormat="1" ht="28.5" customHeight="1" x14ac:dyDescent="0.3">
      <c r="A432" s="50">
        <v>422</v>
      </c>
      <c r="B432" s="48" t="s">
        <v>904</v>
      </c>
      <c r="C432" s="78" t="s">
        <v>447</v>
      </c>
      <c r="D432" s="79" t="s">
        <v>13</v>
      </c>
      <c r="E432" s="52" t="s">
        <v>175</v>
      </c>
      <c r="F432" s="51" t="s">
        <v>180</v>
      </c>
      <c r="G432" s="29">
        <v>100000</v>
      </c>
      <c r="H432" s="29">
        <f t="shared" si="31"/>
        <v>2870</v>
      </c>
      <c r="I432" s="110">
        <f t="shared" si="32"/>
        <v>3040</v>
      </c>
      <c r="J432" s="53">
        <f t="shared" si="34"/>
        <v>94090</v>
      </c>
      <c r="K432" s="70">
        <f t="shared" si="33"/>
        <v>12105.437291666667</v>
      </c>
      <c r="L432" s="29">
        <v>21340.44</v>
      </c>
      <c r="M432" s="53">
        <f t="shared" si="30"/>
        <v>78659.56</v>
      </c>
      <c r="N432"/>
    </row>
    <row r="433" spans="1:14" s="47" customFormat="1" ht="28.5" customHeight="1" x14ac:dyDescent="0.3">
      <c r="A433" s="50">
        <v>423</v>
      </c>
      <c r="B433" s="48" t="s">
        <v>905</v>
      </c>
      <c r="C433" s="78" t="s">
        <v>901</v>
      </c>
      <c r="D433" s="79" t="s">
        <v>13</v>
      </c>
      <c r="E433" s="52" t="s">
        <v>175</v>
      </c>
      <c r="F433" s="51" t="s">
        <v>186</v>
      </c>
      <c r="G433" s="29">
        <v>70000</v>
      </c>
      <c r="H433" s="29">
        <f t="shared" si="31"/>
        <v>2009</v>
      </c>
      <c r="I433" s="110">
        <f t="shared" si="32"/>
        <v>2128</v>
      </c>
      <c r="J433" s="53">
        <f t="shared" si="34"/>
        <v>65863</v>
      </c>
      <c r="K433" s="70">
        <f t="shared" si="33"/>
        <v>5368.4498333333331</v>
      </c>
      <c r="L433" s="29">
        <v>14530.45</v>
      </c>
      <c r="M433" s="53">
        <f t="shared" si="30"/>
        <v>55469.55</v>
      </c>
      <c r="N433"/>
    </row>
    <row r="434" spans="1:14" s="47" customFormat="1" ht="28.5" customHeight="1" x14ac:dyDescent="0.3">
      <c r="A434" s="50">
        <v>424</v>
      </c>
      <c r="B434" s="48" t="s">
        <v>906</v>
      </c>
      <c r="C434" s="78" t="s">
        <v>907</v>
      </c>
      <c r="D434" s="79" t="s">
        <v>13</v>
      </c>
      <c r="E434" s="52" t="s">
        <v>175</v>
      </c>
      <c r="F434" s="51" t="s">
        <v>179</v>
      </c>
      <c r="G434" s="29">
        <v>90000</v>
      </c>
      <c r="H434" s="29">
        <f t="shared" si="31"/>
        <v>2583</v>
      </c>
      <c r="I434" s="110">
        <f t="shared" si="32"/>
        <v>2736</v>
      </c>
      <c r="J434" s="53">
        <f t="shared" si="34"/>
        <v>84681</v>
      </c>
      <c r="K434" s="70">
        <f t="shared" si="33"/>
        <v>9753.1872916666671</v>
      </c>
      <c r="L434" s="29">
        <v>16287.72</v>
      </c>
      <c r="M434" s="53">
        <f t="shared" si="30"/>
        <v>73712.28</v>
      </c>
      <c r="N434"/>
    </row>
    <row r="435" spans="1:14" s="47" customFormat="1" ht="28.5" customHeight="1" x14ac:dyDescent="0.3">
      <c r="A435" s="50">
        <v>425</v>
      </c>
      <c r="B435" s="48" t="s">
        <v>1089</v>
      </c>
      <c r="C435" s="78" t="s">
        <v>1090</v>
      </c>
      <c r="D435" s="79" t="s">
        <v>13</v>
      </c>
      <c r="E435" s="52" t="s">
        <v>175</v>
      </c>
      <c r="F435" s="51" t="s">
        <v>918</v>
      </c>
      <c r="G435" s="29">
        <v>90000</v>
      </c>
      <c r="H435" s="29">
        <f t="shared" si="31"/>
        <v>2583</v>
      </c>
      <c r="I435" s="110">
        <f t="shared" si="32"/>
        <v>2736</v>
      </c>
      <c r="J435" s="53">
        <f t="shared" si="34"/>
        <v>84681</v>
      </c>
      <c r="K435" s="70">
        <f t="shared" si="33"/>
        <v>9753.1872916666671</v>
      </c>
      <c r="L435" s="29">
        <v>15097.19</v>
      </c>
      <c r="M435" s="53">
        <f t="shared" si="30"/>
        <v>74902.81</v>
      </c>
      <c r="N435"/>
    </row>
    <row r="436" spans="1:14" s="47" customFormat="1" ht="28.5" customHeight="1" x14ac:dyDescent="0.3">
      <c r="A436" s="50">
        <v>426</v>
      </c>
      <c r="B436" s="48" t="s">
        <v>908</v>
      </c>
      <c r="C436" s="78" t="s">
        <v>487</v>
      </c>
      <c r="D436" s="79" t="s">
        <v>13</v>
      </c>
      <c r="E436" s="52" t="s">
        <v>175</v>
      </c>
      <c r="F436" s="51" t="s">
        <v>204</v>
      </c>
      <c r="G436" s="29">
        <v>55000</v>
      </c>
      <c r="H436" s="29">
        <f t="shared" si="31"/>
        <v>1578.5</v>
      </c>
      <c r="I436" s="110">
        <f t="shared" si="32"/>
        <v>1672</v>
      </c>
      <c r="J436" s="53">
        <f t="shared" si="34"/>
        <v>51749.5</v>
      </c>
      <c r="K436" s="70">
        <f t="shared" si="33"/>
        <v>2559.6748749999997</v>
      </c>
      <c r="L436" s="29">
        <v>5835.18</v>
      </c>
      <c r="M436" s="53">
        <f t="shared" si="30"/>
        <v>49164.82</v>
      </c>
      <c r="N436"/>
    </row>
    <row r="437" spans="1:14" s="47" customFormat="1" ht="28.5" customHeight="1" x14ac:dyDescent="0.3">
      <c r="A437" s="50">
        <v>427</v>
      </c>
      <c r="B437" s="48" t="s">
        <v>909</v>
      </c>
      <c r="C437" s="78" t="s">
        <v>910</v>
      </c>
      <c r="D437" s="79" t="s">
        <v>13</v>
      </c>
      <c r="E437" s="52" t="s">
        <v>175</v>
      </c>
      <c r="F437" s="51" t="s">
        <v>217</v>
      </c>
      <c r="G437" s="29">
        <v>80000</v>
      </c>
      <c r="H437" s="29">
        <f t="shared" si="31"/>
        <v>2296</v>
      </c>
      <c r="I437" s="110">
        <f t="shared" si="32"/>
        <v>2432</v>
      </c>
      <c r="J437" s="53">
        <f t="shared" si="34"/>
        <v>75272</v>
      </c>
      <c r="K437" s="70">
        <f t="shared" si="33"/>
        <v>7400.9372916666662</v>
      </c>
      <c r="L437" s="29">
        <v>12153.94</v>
      </c>
      <c r="M437" s="53">
        <f t="shared" si="30"/>
        <v>67846.06</v>
      </c>
      <c r="N437"/>
    </row>
    <row r="438" spans="1:14" s="47" customFormat="1" ht="28.5" customHeight="1" x14ac:dyDescent="0.3">
      <c r="A438" s="50">
        <v>428</v>
      </c>
      <c r="B438" s="48" t="s">
        <v>911</v>
      </c>
      <c r="C438" s="78" t="s">
        <v>912</v>
      </c>
      <c r="D438" s="79" t="s">
        <v>13</v>
      </c>
      <c r="E438" s="52" t="s">
        <v>175</v>
      </c>
      <c r="F438" s="51" t="s">
        <v>179</v>
      </c>
      <c r="G438" s="29">
        <v>55000</v>
      </c>
      <c r="H438" s="29">
        <f t="shared" si="31"/>
        <v>1578.5</v>
      </c>
      <c r="I438" s="110">
        <f t="shared" si="32"/>
        <v>1672</v>
      </c>
      <c r="J438" s="53">
        <f t="shared" si="34"/>
        <v>51749.5</v>
      </c>
      <c r="K438" s="70">
        <f t="shared" si="33"/>
        <v>2559.6748749999997</v>
      </c>
      <c r="L438" s="29">
        <v>8335.18</v>
      </c>
      <c r="M438" s="53">
        <f t="shared" si="30"/>
        <v>46664.82</v>
      </c>
      <c r="N438"/>
    </row>
    <row r="439" spans="1:14" s="47" customFormat="1" ht="28.5" customHeight="1" x14ac:dyDescent="0.3">
      <c r="A439" s="50">
        <v>429</v>
      </c>
      <c r="B439" s="48" t="s">
        <v>913</v>
      </c>
      <c r="C439" s="78" t="s">
        <v>433</v>
      </c>
      <c r="D439" s="79" t="s">
        <v>14</v>
      </c>
      <c r="E439" s="52" t="s">
        <v>175</v>
      </c>
      <c r="F439" s="51" t="s">
        <v>918</v>
      </c>
      <c r="G439" s="29">
        <v>35000</v>
      </c>
      <c r="H439" s="29">
        <f t="shared" si="31"/>
        <v>1004.5</v>
      </c>
      <c r="I439" s="110">
        <f t="shared" si="32"/>
        <v>1064</v>
      </c>
      <c r="J439" s="53">
        <f t="shared" si="34"/>
        <v>32931.5</v>
      </c>
      <c r="K439" s="70">
        <f t="shared" si="33"/>
        <v>0</v>
      </c>
      <c r="L439" s="29">
        <v>2093.5</v>
      </c>
      <c r="M439" s="53">
        <f t="shared" si="30"/>
        <v>32906.5</v>
      </c>
      <c r="N439"/>
    </row>
    <row r="440" spans="1:14" s="47" customFormat="1" ht="28.5" customHeight="1" x14ac:dyDescent="0.3">
      <c r="A440" s="50">
        <v>430</v>
      </c>
      <c r="B440" s="48" t="s">
        <v>914</v>
      </c>
      <c r="C440" s="78" t="s">
        <v>429</v>
      </c>
      <c r="D440" s="79" t="s">
        <v>13</v>
      </c>
      <c r="E440" s="52" t="s">
        <v>175</v>
      </c>
      <c r="F440" s="51" t="s">
        <v>177</v>
      </c>
      <c r="G440" s="29">
        <v>35000</v>
      </c>
      <c r="H440" s="29">
        <f t="shared" si="31"/>
        <v>1004.5</v>
      </c>
      <c r="I440" s="110">
        <f t="shared" si="32"/>
        <v>1064</v>
      </c>
      <c r="J440" s="53">
        <f t="shared" si="34"/>
        <v>32931.5</v>
      </c>
      <c r="K440" s="70">
        <f t="shared" si="33"/>
        <v>0</v>
      </c>
      <c r="L440" s="29">
        <v>5393.5</v>
      </c>
      <c r="M440" s="53">
        <f t="shared" si="30"/>
        <v>29606.5</v>
      </c>
      <c r="N440"/>
    </row>
    <row r="441" spans="1:14" s="47" customFormat="1" ht="28.5" customHeight="1" x14ac:dyDescent="0.3">
      <c r="A441" s="50">
        <v>431</v>
      </c>
      <c r="B441" s="48" t="s">
        <v>915</v>
      </c>
      <c r="C441" s="78" t="s">
        <v>480</v>
      </c>
      <c r="D441" s="79" t="s">
        <v>13</v>
      </c>
      <c r="E441" s="52" t="s">
        <v>175</v>
      </c>
      <c r="F441" s="51" t="s">
        <v>213</v>
      </c>
      <c r="G441" s="29">
        <v>50000</v>
      </c>
      <c r="H441" s="29">
        <f t="shared" si="31"/>
        <v>1435</v>
      </c>
      <c r="I441" s="110">
        <f t="shared" si="32"/>
        <v>1520</v>
      </c>
      <c r="J441" s="53">
        <f t="shared" si="34"/>
        <v>47045</v>
      </c>
      <c r="K441" s="70">
        <f t="shared" si="33"/>
        <v>1853.9998749999997</v>
      </c>
      <c r="L441" s="29">
        <v>4834</v>
      </c>
      <c r="M441" s="53">
        <f t="shared" si="30"/>
        <v>45166</v>
      </c>
      <c r="N441"/>
    </row>
    <row r="442" spans="1:14" s="47" customFormat="1" ht="28.5" customHeight="1" x14ac:dyDescent="0.3">
      <c r="A442" s="50">
        <v>432</v>
      </c>
      <c r="B442" s="80" t="s">
        <v>916</v>
      </c>
      <c r="C442" s="81" t="s">
        <v>799</v>
      </c>
      <c r="D442" s="79" t="s">
        <v>13</v>
      </c>
      <c r="E442" s="52" t="s">
        <v>175</v>
      </c>
      <c r="F442" s="51" t="s">
        <v>179</v>
      </c>
      <c r="G442" s="29">
        <v>100000</v>
      </c>
      <c r="H442" s="29">
        <f t="shared" si="31"/>
        <v>2870</v>
      </c>
      <c r="I442" s="110">
        <f t="shared" si="32"/>
        <v>3040</v>
      </c>
      <c r="J442" s="53">
        <f t="shared" si="34"/>
        <v>94090</v>
      </c>
      <c r="K442" s="70">
        <f t="shared" si="33"/>
        <v>12105.437291666667</v>
      </c>
      <c r="L442" s="29">
        <v>18040.439999999999</v>
      </c>
      <c r="M442" s="53">
        <f t="shared" si="30"/>
        <v>81959.56</v>
      </c>
      <c r="N442"/>
    </row>
    <row r="443" spans="1:14" s="47" customFormat="1" ht="30.75" customHeight="1" x14ac:dyDescent="0.3">
      <c r="A443" s="50">
        <v>433</v>
      </c>
      <c r="B443" s="41" t="s">
        <v>948</v>
      </c>
      <c r="C443" s="66" t="s">
        <v>433</v>
      </c>
      <c r="D443" s="65" t="s">
        <v>14</v>
      </c>
      <c r="E443" s="52" t="s">
        <v>175</v>
      </c>
      <c r="F443" s="51" t="s">
        <v>180</v>
      </c>
      <c r="G443" s="29">
        <v>35000</v>
      </c>
      <c r="H443" s="29">
        <f t="shared" si="31"/>
        <v>1004.5</v>
      </c>
      <c r="I443" s="110">
        <f t="shared" si="32"/>
        <v>1064</v>
      </c>
      <c r="J443" s="53">
        <f t="shared" si="34"/>
        <v>32931.5</v>
      </c>
      <c r="K443" s="70">
        <f t="shared" si="33"/>
        <v>0</v>
      </c>
      <c r="L443" s="29">
        <v>2093.5</v>
      </c>
      <c r="M443" s="53">
        <f t="shared" si="30"/>
        <v>32906.5</v>
      </c>
      <c r="N443"/>
    </row>
    <row r="444" spans="1:14" s="47" customFormat="1" ht="30.75" customHeight="1" x14ac:dyDescent="0.3">
      <c r="A444" s="50">
        <v>434</v>
      </c>
      <c r="B444" s="41" t="s">
        <v>87</v>
      </c>
      <c r="C444" s="66" t="s">
        <v>949</v>
      </c>
      <c r="D444" s="65" t="s">
        <v>14</v>
      </c>
      <c r="E444" s="52" t="s">
        <v>175</v>
      </c>
      <c r="F444" s="51" t="s">
        <v>179</v>
      </c>
      <c r="G444" s="29">
        <v>75000</v>
      </c>
      <c r="H444" s="29">
        <f t="shared" si="31"/>
        <v>2152.5</v>
      </c>
      <c r="I444" s="110">
        <f t="shared" si="32"/>
        <v>2280</v>
      </c>
      <c r="J444" s="53">
        <f t="shared" si="34"/>
        <v>70567.5</v>
      </c>
      <c r="K444" s="70">
        <f t="shared" si="33"/>
        <v>6309.3498333333337</v>
      </c>
      <c r="L444" s="29">
        <v>10766.85</v>
      </c>
      <c r="M444" s="53">
        <f t="shared" si="30"/>
        <v>64233.15</v>
      </c>
      <c r="N444"/>
    </row>
    <row r="445" spans="1:14" s="47" customFormat="1" ht="30.75" customHeight="1" x14ac:dyDescent="0.3">
      <c r="A445" s="50">
        <v>435</v>
      </c>
      <c r="B445" s="41" t="s">
        <v>127</v>
      </c>
      <c r="C445" s="66" t="s">
        <v>841</v>
      </c>
      <c r="D445" s="65" t="s">
        <v>13</v>
      </c>
      <c r="E445" s="52" t="s">
        <v>175</v>
      </c>
      <c r="F445" s="51" t="s">
        <v>179</v>
      </c>
      <c r="G445" s="29">
        <v>75000</v>
      </c>
      <c r="H445" s="29">
        <f t="shared" si="31"/>
        <v>2152.5</v>
      </c>
      <c r="I445" s="110">
        <f t="shared" si="32"/>
        <v>2280</v>
      </c>
      <c r="J445" s="53">
        <f t="shared" si="34"/>
        <v>70567.5</v>
      </c>
      <c r="K445" s="70">
        <f t="shared" si="33"/>
        <v>6309.3498333333337</v>
      </c>
      <c r="L445" s="29">
        <v>10766.85</v>
      </c>
      <c r="M445" s="53">
        <f t="shared" si="30"/>
        <v>64233.15</v>
      </c>
      <c r="N445"/>
    </row>
    <row r="446" spans="1:14" ht="30.75" customHeight="1" x14ac:dyDescent="0.3">
      <c r="A446" s="50">
        <v>436</v>
      </c>
      <c r="B446" s="41" t="s">
        <v>950</v>
      </c>
      <c r="C446" s="66" t="s">
        <v>28</v>
      </c>
      <c r="D446" s="65" t="s">
        <v>14</v>
      </c>
      <c r="E446" s="52" t="s">
        <v>175</v>
      </c>
      <c r="F446" s="51" t="s">
        <v>180</v>
      </c>
      <c r="G446" s="29">
        <v>22000</v>
      </c>
      <c r="H446" s="29">
        <f t="shared" si="31"/>
        <v>631.4</v>
      </c>
      <c r="I446" s="110">
        <f t="shared" si="32"/>
        <v>668.8</v>
      </c>
      <c r="J446" s="53">
        <f t="shared" si="34"/>
        <v>20699.8</v>
      </c>
      <c r="K446" s="70">
        <f t="shared" si="33"/>
        <v>0</v>
      </c>
      <c r="L446" s="29">
        <v>1325.2</v>
      </c>
      <c r="M446" s="53">
        <f t="shared" si="30"/>
        <v>20674.8</v>
      </c>
    </row>
    <row r="447" spans="1:14" ht="30.75" customHeight="1" x14ac:dyDescent="0.3">
      <c r="A447" s="50">
        <v>437</v>
      </c>
      <c r="B447" s="108" t="s">
        <v>951</v>
      </c>
      <c r="C447" s="66" t="s">
        <v>952</v>
      </c>
      <c r="D447" s="65" t="s">
        <v>13</v>
      </c>
      <c r="E447" s="52" t="s">
        <v>175</v>
      </c>
      <c r="F447" s="51" t="s">
        <v>179</v>
      </c>
      <c r="G447" s="29">
        <v>40000</v>
      </c>
      <c r="H447" s="29">
        <f t="shared" si="31"/>
        <v>1148</v>
      </c>
      <c r="I447" s="110">
        <f t="shared" si="32"/>
        <v>1216</v>
      </c>
      <c r="J447" s="53">
        <f t="shared" si="34"/>
        <v>37636</v>
      </c>
      <c r="K447" s="70">
        <f t="shared" si="33"/>
        <v>442.64987499999984</v>
      </c>
      <c r="L447" s="29">
        <v>2831.65</v>
      </c>
      <c r="M447" s="53">
        <f t="shared" si="30"/>
        <v>37168.35</v>
      </c>
    </row>
    <row r="448" spans="1:14" ht="30.75" customHeight="1" x14ac:dyDescent="0.3">
      <c r="A448" s="50">
        <v>438</v>
      </c>
      <c r="B448" s="109" t="s">
        <v>953</v>
      </c>
      <c r="C448" s="100" t="s">
        <v>954</v>
      </c>
      <c r="D448" s="101" t="s">
        <v>13</v>
      </c>
      <c r="E448" s="102" t="s">
        <v>175</v>
      </c>
      <c r="F448" s="103" t="s">
        <v>204</v>
      </c>
      <c r="G448" s="29">
        <v>50000</v>
      </c>
      <c r="H448" s="29">
        <f t="shared" si="31"/>
        <v>1435</v>
      </c>
      <c r="I448" s="110">
        <f t="shared" si="32"/>
        <v>1520</v>
      </c>
      <c r="J448" s="53">
        <f t="shared" si="34"/>
        <v>47045</v>
      </c>
      <c r="K448" s="70">
        <f t="shared" si="33"/>
        <v>1853.9998749999997</v>
      </c>
      <c r="L448" s="29">
        <v>4834</v>
      </c>
      <c r="M448" s="53">
        <f t="shared" si="30"/>
        <v>45166</v>
      </c>
    </row>
    <row r="449" spans="1:13" ht="30.75" customHeight="1" x14ac:dyDescent="0.3">
      <c r="A449" s="50">
        <v>439</v>
      </c>
      <c r="B449" s="41" t="s">
        <v>1053</v>
      </c>
      <c r="C449" s="66" t="s">
        <v>1054</v>
      </c>
      <c r="D449" s="79" t="s">
        <v>14</v>
      </c>
      <c r="E449" s="52" t="s">
        <v>175</v>
      </c>
      <c r="F449" s="66" t="s">
        <v>1069</v>
      </c>
      <c r="G449" s="113">
        <v>60000</v>
      </c>
      <c r="H449" s="29">
        <f t="shared" si="31"/>
        <v>1722</v>
      </c>
      <c r="I449" s="110">
        <f t="shared" si="32"/>
        <v>1824</v>
      </c>
      <c r="J449" s="53">
        <f t="shared" si="34"/>
        <v>56454</v>
      </c>
      <c r="K449" s="70">
        <f t="shared" si="33"/>
        <v>3486.6498333333329</v>
      </c>
      <c r="L449" s="29">
        <v>7057.65</v>
      </c>
      <c r="M449" s="53">
        <f t="shared" si="30"/>
        <v>52942.35</v>
      </c>
    </row>
    <row r="450" spans="1:13" ht="30.75" customHeight="1" x14ac:dyDescent="0.3">
      <c r="A450" s="50">
        <v>440</v>
      </c>
      <c r="B450" s="41" t="s">
        <v>1055</v>
      </c>
      <c r="C450" s="66" t="s">
        <v>504</v>
      </c>
      <c r="D450" s="79" t="s">
        <v>14</v>
      </c>
      <c r="E450" s="52" t="s">
        <v>175</v>
      </c>
      <c r="F450" s="66" t="s">
        <v>1070</v>
      </c>
      <c r="G450" s="113">
        <v>55000</v>
      </c>
      <c r="H450" s="29">
        <f t="shared" si="31"/>
        <v>1578.5</v>
      </c>
      <c r="I450" s="110">
        <f t="shared" si="32"/>
        <v>1672</v>
      </c>
      <c r="J450" s="53">
        <f t="shared" si="34"/>
        <v>51749.5</v>
      </c>
      <c r="K450" s="70">
        <f t="shared" si="33"/>
        <v>2559.6748749999997</v>
      </c>
      <c r="L450" s="29">
        <v>5835.18</v>
      </c>
      <c r="M450" s="53">
        <f t="shared" si="30"/>
        <v>49164.82</v>
      </c>
    </row>
    <row r="451" spans="1:13" ht="30.75" customHeight="1" x14ac:dyDescent="0.3">
      <c r="A451" s="50">
        <v>441</v>
      </c>
      <c r="B451" s="41" t="s">
        <v>1056</v>
      </c>
      <c r="C451" s="66" t="s">
        <v>1057</v>
      </c>
      <c r="D451" s="79" t="s">
        <v>13</v>
      </c>
      <c r="E451" s="52" t="s">
        <v>175</v>
      </c>
      <c r="F451" s="66" t="s">
        <v>1069</v>
      </c>
      <c r="G451" s="113">
        <v>40000</v>
      </c>
      <c r="H451" s="29">
        <f t="shared" si="31"/>
        <v>1148</v>
      </c>
      <c r="I451" s="110">
        <f t="shared" si="32"/>
        <v>1216</v>
      </c>
      <c r="J451" s="53">
        <f t="shared" si="34"/>
        <v>37636</v>
      </c>
      <c r="K451" s="70">
        <f t="shared" si="33"/>
        <v>442.64987499999984</v>
      </c>
      <c r="L451" s="29">
        <v>2831.65</v>
      </c>
      <c r="M451" s="53">
        <f t="shared" si="30"/>
        <v>37168.35</v>
      </c>
    </row>
    <row r="452" spans="1:13" ht="30.75" customHeight="1" x14ac:dyDescent="0.3">
      <c r="A452" s="50">
        <v>442</v>
      </c>
      <c r="B452" s="41" t="s">
        <v>1058</v>
      </c>
      <c r="C452" s="66" t="s">
        <v>1059</v>
      </c>
      <c r="D452" s="79" t="s">
        <v>13</v>
      </c>
      <c r="E452" s="52" t="s">
        <v>175</v>
      </c>
      <c r="F452" s="66" t="s">
        <v>1071</v>
      </c>
      <c r="G452" s="113">
        <v>35000</v>
      </c>
      <c r="H452" s="29">
        <f t="shared" si="31"/>
        <v>1004.5</v>
      </c>
      <c r="I452" s="110">
        <f t="shared" si="32"/>
        <v>1064</v>
      </c>
      <c r="J452" s="53">
        <f t="shared" si="34"/>
        <v>32931.5</v>
      </c>
      <c r="K452" s="70">
        <f t="shared" si="33"/>
        <v>0</v>
      </c>
      <c r="L452" s="29">
        <v>2093.5</v>
      </c>
      <c r="M452" s="53">
        <f t="shared" si="30"/>
        <v>32906.5</v>
      </c>
    </row>
    <row r="453" spans="1:13" ht="30.75" customHeight="1" x14ac:dyDescent="0.3">
      <c r="A453" s="50">
        <v>443</v>
      </c>
      <c r="B453" s="41" t="s">
        <v>1060</v>
      </c>
      <c r="C453" s="66" t="s">
        <v>16</v>
      </c>
      <c r="D453" s="79" t="s">
        <v>14</v>
      </c>
      <c r="E453" s="52" t="s">
        <v>175</v>
      </c>
      <c r="F453" s="66" t="s">
        <v>185</v>
      </c>
      <c r="G453" s="113">
        <v>16500</v>
      </c>
      <c r="H453" s="29">
        <f t="shared" si="31"/>
        <v>473.55</v>
      </c>
      <c r="I453" s="110">
        <f t="shared" si="32"/>
        <v>501.6</v>
      </c>
      <c r="J453" s="53">
        <f t="shared" si="34"/>
        <v>15524.85</v>
      </c>
      <c r="K453" s="70">
        <f t="shared" si="33"/>
        <v>0</v>
      </c>
      <c r="L453" s="29">
        <v>1000.15</v>
      </c>
      <c r="M453" s="53">
        <f t="shared" si="30"/>
        <v>15499.85</v>
      </c>
    </row>
    <row r="454" spans="1:13" ht="30.75" customHeight="1" x14ac:dyDescent="0.3">
      <c r="A454" s="50">
        <v>444</v>
      </c>
      <c r="B454" s="41" t="s">
        <v>1061</v>
      </c>
      <c r="C454" s="66" t="s">
        <v>16</v>
      </c>
      <c r="D454" s="79" t="s">
        <v>14</v>
      </c>
      <c r="E454" s="52" t="s">
        <v>175</v>
      </c>
      <c r="F454" s="66" t="s">
        <v>185</v>
      </c>
      <c r="G454" s="113">
        <v>16500</v>
      </c>
      <c r="H454" s="29">
        <f t="shared" si="31"/>
        <v>473.55</v>
      </c>
      <c r="I454" s="110">
        <f t="shared" si="32"/>
        <v>501.6</v>
      </c>
      <c r="J454" s="53">
        <f t="shared" si="34"/>
        <v>15524.85</v>
      </c>
      <c r="K454" s="70">
        <f t="shared" si="33"/>
        <v>0</v>
      </c>
      <c r="L454" s="29">
        <v>1000.15</v>
      </c>
      <c r="M454" s="53">
        <f t="shared" si="30"/>
        <v>15499.85</v>
      </c>
    </row>
    <row r="455" spans="1:13" ht="30.75" customHeight="1" x14ac:dyDescent="0.3">
      <c r="A455" s="50">
        <v>445</v>
      </c>
      <c r="B455" s="41" t="s">
        <v>1062</v>
      </c>
      <c r="C455" s="66" t="s">
        <v>455</v>
      </c>
      <c r="D455" s="79" t="s">
        <v>14</v>
      </c>
      <c r="E455" s="52" t="s">
        <v>175</v>
      </c>
      <c r="F455" s="66" t="s">
        <v>1072</v>
      </c>
      <c r="G455" s="113">
        <v>26250</v>
      </c>
      <c r="H455" s="29">
        <f t="shared" si="31"/>
        <v>753.375</v>
      </c>
      <c r="I455" s="110">
        <f t="shared" si="32"/>
        <v>798</v>
      </c>
      <c r="J455" s="53">
        <f t="shared" si="34"/>
        <v>24698.625</v>
      </c>
      <c r="K455" s="70">
        <f t="shared" si="33"/>
        <v>0</v>
      </c>
      <c r="L455" s="29">
        <v>1576.38</v>
      </c>
      <c r="M455" s="53">
        <f t="shared" si="30"/>
        <v>24673.62</v>
      </c>
    </row>
    <row r="456" spans="1:13" ht="30.75" customHeight="1" x14ac:dyDescent="0.3">
      <c r="A456" s="50">
        <v>446</v>
      </c>
      <c r="B456" s="41" t="s">
        <v>1063</v>
      </c>
      <c r="C456" s="66" t="s">
        <v>480</v>
      </c>
      <c r="D456" s="79" t="s">
        <v>14</v>
      </c>
      <c r="E456" s="52" t="s">
        <v>175</v>
      </c>
      <c r="F456" s="66" t="s">
        <v>1073</v>
      </c>
      <c r="G456" s="113">
        <v>50000</v>
      </c>
      <c r="H456" s="29">
        <f t="shared" si="31"/>
        <v>1435</v>
      </c>
      <c r="I456" s="110">
        <f t="shared" si="32"/>
        <v>1520</v>
      </c>
      <c r="J456" s="53">
        <f t="shared" si="34"/>
        <v>47045</v>
      </c>
      <c r="K456" s="70">
        <f t="shared" si="33"/>
        <v>1853.9998749999997</v>
      </c>
      <c r="L456" s="29">
        <v>4834</v>
      </c>
      <c r="M456" s="53">
        <f t="shared" si="30"/>
        <v>45166</v>
      </c>
    </row>
    <row r="457" spans="1:13" ht="30.75" customHeight="1" x14ac:dyDescent="0.3">
      <c r="A457" s="50">
        <v>447</v>
      </c>
      <c r="B457" s="41" t="s">
        <v>1064</v>
      </c>
      <c r="C457" s="66" t="s">
        <v>952</v>
      </c>
      <c r="D457" s="79" t="s">
        <v>14</v>
      </c>
      <c r="E457" s="52" t="s">
        <v>175</v>
      </c>
      <c r="F457" s="66" t="s">
        <v>1069</v>
      </c>
      <c r="G457" s="113">
        <v>55000</v>
      </c>
      <c r="H457" s="29">
        <f t="shared" si="31"/>
        <v>1578.5</v>
      </c>
      <c r="I457" s="110">
        <f t="shared" si="32"/>
        <v>1672</v>
      </c>
      <c r="J457" s="53">
        <f t="shared" si="34"/>
        <v>51749.5</v>
      </c>
      <c r="K457" s="70">
        <f t="shared" si="33"/>
        <v>2559.6748749999997</v>
      </c>
      <c r="L457" s="29">
        <v>5835.18</v>
      </c>
      <c r="M457" s="53">
        <f t="shared" si="30"/>
        <v>49164.82</v>
      </c>
    </row>
    <row r="458" spans="1:13" ht="30.75" customHeight="1" x14ac:dyDescent="0.3">
      <c r="A458" s="50">
        <v>448</v>
      </c>
      <c r="B458" s="41" t="s">
        <v>1065</v>
      </c>
      <c r="C458" s="66" t="s">
        <v>429</v>
      </c>
      <c r="D458" s="79" t="s">
        <v>13</v>
      </c>
      <c r="E458" s="52" t="s">
        <v>175</v>
      </c>
      <c r="F458" s="66" t="s">
        <v>1071</v>
      </c>
      <c r="G458" s="113">
        <v>35000</v>
      </c>
      <c r="H458" s="29">
        <f t="shared" si="31"/>
        <v>1004.5</v>
      </c>
      <c r="I458" s="110">
        <f t="shared" si="32"/>
        <v>1064</v>
      </c>
      <c r="J458" s="53">
        <f t="shared" si="34"/>
        <v>32931.5</v>
      </c>
      <c r="K458" s="70">
        <f t="shared" si="33"/>
        <v>0</v>
      </c>
      <c r="L458" s="29">
        <v>2093.5</v>
      </c>
      <c r="M458" s="53">
        <f t="shared" si="30"/>
        <v>32906.5</v>
      </c>
    </row>
    <row r="459" spans="1:13" ht="30.75" customHeight="1" x14ac:dyDescent="0.3">
      <c r="A459" s="50">
        <v>449</v>
      </c>
      <c r="B459" s="41" t="s">
        <v>1066</v>
      </c>
      <c r="C459" s="66" t="s">
        <v>1067</v>
      </c>
      <c r="D459" s="79" t="s">
        <v>13</v>
      </c>
      <c r="E459" s="52" t="s">
        <v>175</v>
      </c>
      <c r="F459" s="66" t="s">
        <v>1074</v>
      </c>
      <c r="G459" s="113">
        <v>90000</v>
      </c>
      <c r="H459" s="29">
        <f t="shared" si="31"/>
        <v>2583</v>
      </c>
      <c r="I459" s="110">
        <f t="shared" si="32"/>
        <v>2736</v>
      </c>
      <c r="J459" s="53">
        <f t="shared" si="34"/>
        <v>84681</v>
      </c>
      <c r="K459" s="70">
        <f t="shared" si="33"/>
        <v>9753.1872916666671</v>
      </c>
      <c r="L459" s="29">
        <v>15097.19</v>
      </c>
      <c r="M459" s="53">
        <f t="shared" ref="M459:M460" si="35">G459-L459</f>
        <v>74902.81</v>
      </c>
    </row>
    <row r="460" spans="1:13" ht="30.75" customHeight="1" x14ac:dyDescent="0.3">
      <c r="A460" s="50">
        <v>450</v>
      </c>
      <c r="B460" s="41" t="s">
        <v>1068</v>
      </c>
      <c r="C460" s="66" t="s">
        <v>24</v>
      </c>
      <c r="D460" s="79" t="s">
        <v>13</v>
      </c>
      <c r="E460" s="52" t="s">
        <v>175</v>
      </c>
      <c r="F460" s="66" t="s">
        <v>1075</v>
      </c>
      <c r="G460" s="113">
        <v>25000</v>
      </c>
      <c r="H460" s="29">
        <f t="shared" ref="H460" si="36">2.87%*G460</f>
        <v>717.5</v>
      </c>
      <c r="I460" s="110">
        <f t="shared" ref="I460" si="37">3.04%*G460</f>
        <v>760</v>
      </c>
      <c r="J460" s="53">
        <f t="shared" si="34"/>
        <v>23522.5</v>
      </c>
      <c r="K460" s="70">
        <f t="shared" si="33"/>
        <v>0</v>
      </c>
      <c r="L460" s="29">
        <v>1502.5</v>
      </c>
      <c r="M460" s="53">
        <f t="shared" si="35"/>
        <v>23497.5</v>
      </c>
    </row>
    <row r="461" spans="1:13" ht="42.75" customHeight="1" x14ac:dyDescent="0.3">
      <c r="B461" s="49"/>
      <c r="C461" s="56"/>
      <c r="D461" s="56"/>
      <c r="G461" s="104">
        <f t="shared" ref="G461:M461" si="38">SUM(G11:G460)</f>
        <v>19664800</v>
      </c>
      <c r="H461" s="105">
        <f t="shared" si="38"/>
        <v>564379.75999999978</v>
      </c>
      <c r="I461" s="106">
        <f t="shared" si="38"/>
        <v>597809.91999999934</v>
      </c>
      <c r="J461" s="106">
        <f t="shared" si="38"/>
        <v>18502610.319999993</v>
      </c>
      <c r="K461" s="106">
        <f t="shared" si="38"/>
        <v>1032960.751541666</v>
      </c>
      <c r="L461" s="106">
        <f t="shared" si="38"/>
        <v>4427754.3699999992</v>
      </c>
      <c r="M461" s="107">
        <f t="shared" si="38"/>
        <v>15237045.629999997</v>
      </c>
    </row>
    <row r="462" spans="1:13" ht="16.5" x14ac:dyDescent="0.3">
      <c r="B462" s="49"/>
      <c r="C462" s="56"/>
      <c r="D462" s="56"/>
      <c r="G462" s="72"/>
      <c r="H462" s="73"/>
      <c r="I462" s="74"/>
      <c r="J462" s="74"/>
      <c r="K462" s="74"/>
      <c r="L462" s="74"/>
      <c r="M462" s="75"/>
    </row>
    <row r="463" spans="1:13" ht="17.25" x14ac:dyDescent="0.3">
      <c r="B463" s="91"/>
      <c r="C463" s="91"/>
      <c r="D463" s="91"/>
    </row>
    <row r="464" spans="1:13" ht="20.25" x14ac:dyDescent="0.3">
      <c r="B464" s="122" t="s">
        <v>946</v>
      </c>
      <c r="C464" s="122"/>
      <c r="D464" s="122"/>
    </row>
    <row r="465" spans="2:4" ht="20.25" x14ac:dyDescent="0.3">
      <c r="B465" s="123" t="s">
        <v>32</v>
      </c>
      <c r="C465" s="123"/>
      <c r="D465" s="123"/>
    </row>
    <row r="466" spans="2:4" ht="19.5" x14ac:dyDescent="0.3">
      <c r="B466" s="95"/>
      <c r="C466" s="96"/>
      <c r="D466" s="96"/>
    </row>
    <row r="467" spans="2:4" ht="17.25" x14ac:dyDescent="0.3">
      <c r="B467" s="92"/>
      <c r="C467" s="93"/>
      <c r="D467" s="93"/>
    </row>
    <row r="468" spans="2:4" ht="17.25" x14ac:dyDescent="0.3">
      <c r="B468" s="92"/>
      <c r="C468" s="93"/>
      <c r="D468" s="93"/>
    </row>
    <row r="469" spans="2:4" ht="17.25" x14ac:dyDescent="0.3">
      <c r="B469" s="92"/>
      <c r="C469" s="93"/>
      <c r="D469" s="93"/>
    </row>
  </sheetData>
  <mergeCells count="5">
    <mergeCell ref="B4:N5"/>
    <mergeCell ref="B6:N6"/>
    <mergeCell ref="B7:N7"/>
    <mergeCell ref="B464:D464"/>
    <mergeCell ref="B465:D465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2" zoomScale="80" zoomScaleNormal="80" workbookViewId="0">
      <selection activeCell="F34" sqref="F34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5" t="s">
        <v>271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3" customFormat="1" ht="26.25" customHeight="1" x14ac:dyDescent="0.4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s="23" customFormat="1" ht="39" customHeight="1" x14ac:dyDescent="0.4">
      <c r="B5" s="120" t="s">
        <v>272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23" customFormat="1" ht="41.25" customHeight="1" x14ac:dyDescent="0.4">
      <c r="B6" s="120" t="s">
        <v>1050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11243.06</v>
      </c>
      <c r="N17" s="29">
        <f t="shared" si="0"/>
        <v>28756.940000000002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947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64703.199999999997</v>
      </c>
      <c r="N49" s="63">
        <f>SUM(N10:N48)</f>
        <v>834796.8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26"/>
      <c r="C56" s="126"/>
    </row>
    <row r="57" spans="2:14" ht="15.75" x14ac:dyDescent="0.25">
      <c r="B57" s="124" t="s">
        <v>946</v>
      </c>
      <c r="C57" s="124"/>
    </row>
    <row r="58" spans="2:14" ht="15.75" x14ac:dyDescent="0.25">
      <c r="B58" s="124" t="s">
        <v>32</v>
      </c>
      <c r="C58" s="124"/>
    </row>
    <row r="59" spans="2:14" ht="17.25" x14ac:dyDescent="0.3">
      <c r="B59" s="94"/>
      <c r="C59" s="93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475BFE-0ABE-499B-BF65-01FAB939CDAB}"/>
</file>

<file path=customXml/itemProps3.xml><?xml version="1.0" encoding="utf-8"?>
<ds:datastoreItem xmlns:ds="http://schemas.openxmlformats.org/officeDocument/2006/customXml" ds:itemID="{FDF013FD-57EF-43A9-AFF6-5D77C508D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OCTUBRE 2023</vt:lpstr>
      <vt:lpstr>ADMINISTRATIVA OCTUBRE 2023</vt:lpstr>
      <vt:lpstr>MILITAR OCTUBRE 2023</vt:lpstr>
      <vt:lpstr>'DOCENTE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2023-11-09T14:21:34Z</cp:lastPrinted>
  <dcterms:created xsi:type="dcterms:W3CDTF">2023-04-17T13:45:41Z</dcterms:created>
  <dcterms:modified xsi:type="dcterms:W3CDTF">2025-04-30T12:10:53Z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