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4\META INDICATIVA ANUAL 2024\"/>
    </mc:Choice>
  </mc:AlternateContent>
  <xr:revisionPtr revIDLastSave="0" documentId="8_{270F1215-8180-45B4-AA72-ABB2CE6DC6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5" i="1"/>
  <c r="C16" i="1"/>
  <c r="C15" i="1"/>
</calcChain>
</file>

<file path=xl/sharedStrings.xml><?xml version="1.0" encoding="utf-8"?>
<sst xmlns="http://schemas.openxmlformats.org/spreadsheetml/2006/main" count="75" uniqueCount="74">
  <si>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</si>
  <si>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</si>
  <si>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</si>
  <si>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</si>
  <si>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</si>
  <si>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</si>
  <si>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Lineamientos para la Ejecución Presupuestaria 2024 del Gobierno General Nacional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</si>
  <si>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</si>
  <si>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</si>
  <si>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</si>
  <si>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</si>
  <si>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</si>
  <si>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</si>
  <si>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</si>
  <si>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</si>
  <si>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</si>
  <si>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</si>
  <si>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</si>
  <si>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</si>
  <si>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</si>
  <si>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</si>
  <si>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</si>
  <si>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</si>
  <si>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</si>
  <si>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</si>
  <si>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</si>
  <si>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</si>
  <si>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</si>
  <si>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</si>
  <si>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</si>
  <si>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</si>
  <si>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</si>
  <si>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</si>
  <si>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</si>
  <si>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</si>
  <si>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</si>
  <si>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</si>
  <si>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</si>
  <si>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</si>
  <si>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</si>
  <si>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</si>
  <si>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</si>
  <si>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</si>
  <si>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</si>
  <si>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</si>
  <si>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</si>
  <si>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</si>
  <si>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</si>
  <si>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</si>
  <si>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</si>
  <si>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</si>
  <si>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</si>
  <si>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</si>
  <si>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</si>
  <si>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</si>
  <si>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</si>
  <si>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</si>
  <si>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</si>
  <si>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</si>
  <si>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</si>
  <si>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Estudiantes que ingresan al ITSC para cursar una de las carreras del nivel Técnico Superior de acuerdo con la oferta Académica disponible, pudiendo tranferirse a la universidad o ingresar al sector productivo.</t>
  </si>
  <si>
    <t>Logros alcanzados:</t>
  </si>
  <si>
    <t>Se aumento el numero de matrículados, fueron beneficiados 20 estudinates con laptops mediante el Fondo Quisqueya para garantizarles una educacion superior de calidad y con las nuevas tecnologías. Seguimos fomento en el desarrollo curricular por competencias en la parte docente para seguir avanzando alineado al Marco Nacional de Cualificaciones (MNC).</t>
  </si>
  <si>
    <t>Causas y justificación del desvío:</t>
  </si>
  <si>
    <t>En este trimestre no presentamos ninguna desviacion correpondiente a la meta Fisica, ni Financiera.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</si>
  <si>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</si>
  <si>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</si>
  <si>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</si>
  <si>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</si>
  <si>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</si>
  <si>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</si>
  <si>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Angel Miguel Inoa</t>
  </si>
  <si>
    <t>Total devengado:</t>
  </si>
  <si>
    <t>Director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</si>
</sst>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dd/mm/yyyy;@"/>
    <numFmt numFmtId="166" formatCode="[$-10409]#,##0.00;\-#,##0.00"/>
    <numFmt numFmtId="167" formatCode="[$-10409]0.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6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7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6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11" fillId="0" borderId="0" xfId="0" applyFont="1" applyAlignment="1" applyProtection="1">
      <alignment horizontal="left" vertical="center" wrapText="1"/>
      <protection locked="0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bottom style="thin">
          <color theme="0" tint="-0.34998626667073579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DFC49A40-5A59-4462-9772-88596FB01B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9C9FB242-152B-4071-8C54-4D8AD1A6C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6AE8CC-D2EE-4C3D-8FBB-457859CF39A1}" name="Tabla133456" displayName="Tabla133456" ref="A28:J29" totalsRowShown="0" headerRowDxfId="14" dataDxfId="13" headerRowBorderDxfId="11" tableBorderDxfId="12" totalsRowBorderDxfId="10">
  <autoFilter ref="A28:J29" xr:uid="{596AE8CC-D2EE-4C3D-8FBB-457859CF39A1}"/>
  <tableColumns count="10">
    <tableColumn id="1" xr3:uid="{E4D68DD5-B297-4536-BB50-18E43788D12B}" name="Producto" dataDxfId="9"/>
    <tableColumn id="2" xr3:uid="{C6E64BD9-82D2-4620-B20F-218FB577D03B}" name="Indicador" dataDxfId="8"/>
    <tableColumn id="3" xr3:uid="{F1921028-2BA1-4D68-9142-B96B3DB1C2BE}" name="Física_x000a_(A)" dataDxfId="7"/>
    <tableColumn id="4" xr3:uid="{5CC58F7E-4774-4F2D-83C3-3929CCACC489}" name="Financiera_x000a_(B)" dataDxfId="6"/>
    <tableColumn id="9" xr3:uid="{F1173408-ABEC-4DDE-8D91-DF97F6D88CCE}" name="Física_x000a_(C)" dataDxfId="5"/>
    <tableColumn id="10" xr3:uid="{3D71742E-2F96-4397-A54D-0E33BDA969D2}" name="Financiera_x000a_(D)" dataDxfId="4"/>
    <tableColumn id="5" xr3:uid="{3B235DAB-BECF-4970-A55C-5659502AD894}" name="Física _x000a_(E)" dataDxfId="3"/>
    <tableColumn id="6" xr3:uid="{62B0D947-4676-43A1-B7DF-C4F781951D37}" name="Financiera _x000a_ (F)" dataDxfId="2"/>
    <tableColumn id="7" xr3:uid="{B7846B41-B654-48FD-BED4-11269F8F5E1A}" name="Física _x000a_(%)_x000a_ G=E/C" dataDxfId="1" dataCellStyle="Porcentaje">
      <calculatedColumnFormula>IF(G29&gt;0,G29/C29,0)</calculatedColumnFormula>
    </tableColumn>
    <tableColumn id="8" xr3:uid="{C271AF02-D74D-477C-9C97-16557D827641}" name="Financiero _x000a_(%) _x000a_H=F/D" dataDxfId="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Normal="100" workbookViewId="0">
      <selection activeCell="K32" sqref="K32"/>
    </sheetView>
  </sheetViews>
  <sheetFormatPr defaultColWidth="11.42578125" defaultRowHeight="1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>
      <c r="A3" s="6"/>
      <c r="B3" s="43" t="s">
        <v>5</v>
      </c>
      <c r="C3" s="44"/>
      <c r="D3" s="43" t="s">
        <v>6</v>
      </c>
      <c r="E3" s="44"/>
      <c r="F3" s="44"/>
      <c r="G3" s="44"/>
      <c r="H3" s="45"/>
      <c r="I3" s="7">
        <v>45382</v>
      </c>
      <c r="J3" s="8">
        <v>0</v>
      </c>
      <c r="K3" s="2"/>
    </row>
    <row r="4" spans="1:11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>
      <c r="A6" s="53" t="s">
        <v>7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>
      <c r="A7" s="56" t="s">
        <v>8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>
      <c r="A8" s="9" t="s">
        <v>9</v>
      </c>
      <c r="B8" s="32" t="s">
        <v>10</v>
      </c>
      <c r="C8" s="33"/>
      <c r="D8" s="33"/>
      <c r="E8" s="33"/>
      <c r="F8" s="33"/>
      <c r="G8" s="33"/>
      <c r="H8" s="33"/>
      <c r="I8" s="33"/>
      <c r="J8" s="34"/>
      <c r="K8" s="2"/>
    </row>
    <row r="9" spans="1:11">
      <c r="A9" s="10" t="s">
        <v>11</v>
      </c>
      <c r="B9" s="32" t="s">
        <v>12</v>
      </c>
      <c r="C9" s="33"/>
      <c r="D9" s="33"/>
      <c r="E9" s="33"/>
      <c r="F9" s="33"/>
      <c r="G9" s="33"/>
      <c r="H9" s="33"/>
      <c r="I9" s="33"/>
      <c r="J9" s="34"/>
      <c r="K9" s="2"/>
    </row>
    <row r="10" spans="1:11">
      <c r="A10" s="10" t="s">
        <v>13</v>
      </c>
      <c r="B10" s="32" t="s">
        <v>14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>
      <c r="A11" s="9" t="s">
        <v>15</v>
      </c>
      <c r="B11" s="59" t="s">
        <v>16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>
      <c r="A12" s="9" t="s">
        <v>17</v>
      </c>
      <c r="B12" s="62" t="s">
        <v>18</v>
      </c>
      <c r="C12" s="63"/>
      <c r="D12" s="63"/>
      <c r="E12" s="63"/>
      <c r="F12" s="63"/>
      <c r="G12" s="63"/>
      <c r="H12" s="63"/>
      <c r="I12" s="63"/>
      <c r="J12" s="64"/>
    </row>
    <row r="13" spans="1:11" ht="15.75">
      <c r="A13" s="53" t="s">
        <v>19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>
      <c r="A14" s="9" t="s">
        <v>20</v>
      </c>
      <c r="B14" s="12">
        <v>2</v>
      </c>
      <c r="C14" s="65" t="s">
        <v>21</v>
      </c>
      <c r="D14" s="65"/>
      <c r="E14" s="65"/>
      <c r="F14" s="65"/>
      <c r="G14" s="65"/>
      <c r="H14" s="65"/>
      <c r="I14" s="65"/>
      <c r="J14" s="65"/>
    </row>
    <row r="15" spans="1:11">
      <c r="A15" s="9" t="s">
        <v>22</v>
      </c>
      <c r="B15" s="13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>
      <c r="A16" s="9" t="s">
        <v>23</v>
      </c>
      <c r="B16" s="13" t="s">
        <v>24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>
      <c r="A17" s="53" t="s">
        <v>25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>
      <c r="A18" s="9" t="s">
        <v>26</v>
      </c>
      <c r="B18" s="63" t="s">
        <v>27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>
      <c r="A19" s="14" t="s">
        <v>28</v>
      </c>
      <c r="B19" s="63" t="s">
        <v>16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>
      <c r="A20" s="14" t="s">
        <v>29</v>
      </c>
      <c r="B20" s="63" t="s">
        <v>30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>
      <c r="A21" s="14" t="s">
        <v>31</v>
      </c>
      <c r="B21" s="63" t="s">
        <v>32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>
      <c r="A22" s="53" t="s">
        <v>33</v>
      </c>
      <c r="B22" s="54"/>
      <c r="C22" s="54"/>
      <c r="D22" s="54"/>
      <c r="E22" s="54"/>
      <c r="F22" s="54"/>
      <c r="G22" s="54"/>
      <c r="H22" s="54"/>
      <c r="I22" s="54"/>
      <c r="J22" s="55"/>
      <c r="L22" s="30"/>
    </row>
    <row r="23" spans="1:12" ht="15.75">
      <c r="A23" s="56" t="s">
        <v>34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>
      <c r="A24" s="66" t="s">
        <v>35</v>
      </c>
      <c r="B24" s="67"/>
      <c r="C24" s="68" t="s">
        <v>36</v>
      </c>
      <c r="D24" s="69"/>
      <c r="E24" s="69"/>
      <c r="F24" s="69" t="s">
        <v>37</v>
      </c>
      <c r="G24" s="69"/>
      <c r="H24" s="67"/>
      <c r="I24" s="68" t="s">
        <v>38</v>
      </c>
      <c r="J24" s="70"/>
    </row>
    <row r="25" spans="1:12">
      <c r="A25" s="71">
        <v>628078914</v>
      </c>
      <c r="B25" s="72"/>
      <c r="C25" s="73">
        <v>628078914</v>
      </c>
      <c r="D25" s="74"/>
      <c r="E25" s="75"/>
      <c r="F25" s="73">
        <v>132432061.40000001</v>
      </c>
      <c r="G25" s="74"/>
      <c r="H25" s="75"/>
      <c r="I25" s="76">
        <f>+IF(F25&gt;0,F25/C25,0)</f>
        <v>0.21085258308799076</v>
      </c>
      <c r="J25" s="77"/>
    </row>
    <row r="26" spans="1:12" ht="15.7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>
      <c r="A27" s="15"/>
      <c r="B27"/>
      <c r="C27" s="78" t="s">
        <v>39</v>
      </c>
      <c r="D27" s="79"/>
      <c r="E27" s="78" t="s">
        <v>40</v>
      </c>
      <c r="F27" s="79"/>
      <c r="G27" s="78" t="s">
        <v>41</v>
      </c>
      <c r="H27" s="78"/>
      <c r="I27" s="78" t="s">
        <v>42</v>
      </c>
      <c r="J27" s="80"/>
    </row>
    <row r="28" spans="1:12" ht="38.25">
      <c r="A28" s="16" t="s">
        <v>43</v>
      </c>
      <c r="B28" s="17" t="s">
        <v>44</v>
      </c>
      <c r="C28" s="17" t="s">
        <v>45</v>
      </c>
      <c r="D28" s="17" t="s">
        <v>46</v>
      </c>
      <c r="E28" s="17" t="s">
        <v>47</v>
      </c>
      <c r="F28" s="17" t="s">
        <v>48</v>
      </c>
      <c r="G28" s="17" t="s">
        <v>49</v>
      </c>
      <c r="H28" s="17" t="s">
        <v>50</v>
      </c>
      <c r="I28" s="17" t="s">
        <v>51</v>
      </c>
      <c r="J28" s="18" t="s">
        <v>52</v>
      </c>
    </row>
    <row r="29" spans="1:12" s="26" customFormat="1" ht="42.75" customHeight="1">
      <c r="A29" s="19" t="s">
        <v>53</v>
      </c>
      <c r="B29" s="20" t="s">
        <v>54</v>
      </c>
      <c r="C29" s="21">
        <v>6800</v>
      </c>
      <c r="D29" s="21">
        <v>628078914</v>
      </c>
      <c r="E29" s="21">
        <v>6800</v>
      </c>
      <c r="F29" s="21">
        <v>628078914</v>
      </c>
      <c r="G29" s="21">
        <v>5751</v>
      </c>
      <c r="H29" s="21">
        <v>132432061.40000001</v>
      </c>
      <c r="I29" s="22">
        <f>IF(G29&gt;0,G29/C29,0)</f>
        <v>0.84573529411764703</v>
      </c>
      <c r="J29" s="23">
        <f>IF(H29&gt;0,H29/D29,60)</f>
        <v>0.21085258308799076</v>
      </c>
      <c r="K29" s="24"/>
      <c r="L29" s="25"/>
    </row>
    <row r="30" spans="1:12" ht="15.75">
      <c r="A30" s="53" t="s">
        <v>55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>
      <c r="A31" s="56" t="s">
        <v>56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>
      <c r="A32" s="27" t="s">
        <v>57</v>
      </c>
      <c r="B32" s="63" t="s">
        <v>58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>
      <c r="A33" s="27" t="s">
        <v>59</v>
      </c>
      <c r="B33" s="63" t="s">
        <v>60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>
      <c r="A34" s="27" t="s">
        <v>61</v>
      </c>
      <c r="B34" s="63" t="s">
        <v>62</v>
      </c>
      <c r="C34" s="63"/>
      <c r="D34" s="63"/>
      <c r="E34" s="63"/>
      <c r="F34" s="63"/>
      <c r="G34" s="63"/>
      <c r="H34" s="63"/>
      <c r="I34" s="63"/>
      <c r="J34" s="64"/>
    </row>
    <row r="35" spans="1:12" ht="39" customHeight="1">
      <c r="A35" s="27" t="s">
        <v>63</v>
      </c>
      <c r="B35" s="63" t="s">
        <v>64</v>
      </c>
      <c r="C35" s="63"/>
      <c r="D35" s="63"/>
      <c r="E35" s="63"/>
      <c r="F35" s="63"/>
      <c r="G35" s="63"/>
      <c r="H35" s="63"/>
      <c r="I35" s="63"/>
      <c r="J35" s="64"/>
    </row>
    <row r="36" spans="1:12" ht="15.75">
      <c r="A36" s="53" t="s">
        <v>65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>
      <c r="A37" s="82" t="s">
        <v>66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>
      <c r="A38" s="85" t="s">
        <v>67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</row>
    <row r="40" spans="1:12" ht="30.75" customHeight="1">
      <c r="A40" s="88" t="s">
        <v>68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>
      <c r="A42" s="28" t="s">
        <v>69</v>
      </c>
      <c r="B42" s="29">
        <v>628078914</v>
      </c>
      <c r="G42" s="89"/>
      <c r="H42" s="89"/>
      <c r="I42" s="89"/>
      <c r="J42" s="89"/>
    </row>
    <row r="43" spans="1:12">
      <c r="A43" s="28" t="s">
        <v>70</v>
      </c>
      <c r="B43" s="29">
        <v>628078914</v>
      </c>
      <c r="G43" s="90" t="s">
        <v>71</v>
      </c>
      <c r="H43" s="90"/>
      <c r="I43" s="90"/>
      <c r="J43" s="90"/>
      <c r="L43" s="30"/>
    </row>
    <row r="44" spans="1:12">
      <c r="A44" s="28" t="s">
        <v>72</v>
      </c>
      <c r="B44" s="29">
        <v>132432061.40000001</v>
      </c>
      <c r="G44" s="81" t="s">
        <v>73</v>
      </c>
      <c r="H44" s="81"/>
      <c r="I44" s="81"/>
      <c r="J44" s="81"/>
    </row>
  </sheetData>
  <sheetProtection algorithmName="SHA-512" hashValue="2otKnzYzrAE103kCRLEkRxf/dgwta8pkTyg+mVKxBjYQQryxmdK9SIIPi8c7cYaykXBL/BW2Mx7GdlN7N5FqCg==" saltValue="31uRDN/s+NxzQgz7Bzn9uA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79EA4B6A-8ABB-4C38-AC3A-44A4AB13957B}"/>
    <dataValidation allowBlank="1" showInputMessage="1" prompt="Nombre del capítulo" sqref="B8:J10" xr:uid="{BADBC6FF-9F2E-499E-88CC-49EADA57DC1B}"/>
    <dataValidation allowBlank="1" showInputMessage="1" showErrorMessage="1" prompt="¿A quién va dirigido el programa?, ¿qué característica tiene esta población que requiere ser beneficiada?" sqref="B20:J20" xr:uid="{7359D8E5-13E4-4F5A-AD1C-D6BFC2FF6B04}"/>
    <dataValidation allowBlank="1" showInputMessage="1" showErrorMessage="1" prompt="Nombre del producto" sqref="B32:J32" xr:uid="{5B847B82-0BA4-4605-ACA2-FCA891E6B58E}"/>
    <dataValidation allowBlank="1" showInputMessage="1" showErrorMessage="1" prompt="¿En qué consiste el producto? su objetivo" sqref="B33:J33" xr:uid="{C93B206F-B7C2-41F9-96F8-672110CC1D54}"/>
    <dataValidation allowBlank="1" showInputMessage="1" showErrorMessage="1" prompt="1. Describir lo plasmado en el presupuesto_x000a_2. Describir lo alcanzado en términos financieros y de producción " sqref="B34:J34" xr:uid="{4F703AB6-A922-4799-AA18-D3E43704EE6C}"/>
    <dataValidation allowBlank="1" showInputMessage="1" showErrorMessage="1" prompt="De existir desvío, explicar razones." sqref="B35:J35" xr:uid="{D26D338F-EE92-4F1D-8AB0-3697D9169324}"/>
    <dataValidation allowBlank="1" showInputMessage="1" showErrorMessage="1" prompt="Oportunidades de mejora identificadas" sqref="A38:J39" xr:uid="{6D625344-D1C0-4134-86B8-FE173B5259EF}"/>
    <dataValidation allowBlank="1" showInputMessage="1" showErrorMessage="1" prompt="Presupuesto del programa" sqref="A25:C25 F25" xr:uid="{CFFAE627-E51B-4B21-A57A-05038AEFBC48}"/>
    <dataValidation allowBlank="1" showInputMessage="1" showErrorMessage="1" prompt="¿En qué consiste el programa?" sqref="B19:J19" xr:uid="{28F7B599-D9CA-4E60-AA18-EB44C341A75C}"/>
    <dataValidation allowBlank="1" showInputMessage="1" showErrorMessage="1" prompt="Nombre de cada producto" sqref="A28:A29" xr:uid="{BAA1B636-4874-4944-B197-A9E43DDB49E7}"/>
    <dataValidation allowBlank="1" showInputMessage="1" showErrorMessage="1" prompt="Nombre del indicador" sqref="B28:B29" xr:uid="{1FB75985-A31E-4513-9EF9-F69F93B91C21}"/>
    <dataValidation allowBlank="1" showInputMessage="1" showErrorMessage="1" prompt="Meta anual del indicador" sqref="C28:C29 E28:E29" xr:uid="{E788932A-1539-4443-80BB-6CD80A41416E}"/>
    <dataValidation allowBlank="1" showInputMessage="1" showErrorMessage="1" prompt="Monto presupuestado para el producto" sqref="D28:D29 F28:F29 B42:B43" xr:uid="{B9E8D230-715D-4218-99DF-6E9F91C66ED6}"/>
    <dataValidation allowBlank="1" showInputMessage="1" showErrorMessage="1" prompt="Meta alcanzada en el trimestre" sqref="G28:G29" xr:uid="{0F47BDBE-413C-41D8-9784-36F3759A487F}"/>
    <dataValidation allowBlank="1" showInputMessage="1" showErrorMessage="1" prompt="Monto ejecutado en el trimestre" sqref="H28:H29 D45" xr:uid="{6E01E5C8-1994-488F-8265-D35CE1B6017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Yenny Altagracia Hernández Maria</cp:lastModifiedBy>
  <cp:revision/>
  <dcterms:created xsi:type="dcterms:W3CDTF">2015-06-05T18:19:34Z</dcterms:created>
  <dcterms:modified xsi:type="dcterms:W3CDTF">2025-08-14T13:55:51Z</dcterms:modified>
  <cp:category/>
  <cp:contentStatus/>
</cp:coreProperties>
</file>