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yenny.hernandez\Desktop\Presupuesto 2024\PRESUPUESTO APROBADO 2024\"/>
    </mc:Choice>
  </mc:AlternateContent>
  <xr:revisionPtr revIDLastSave="0" documentId="13_ncr:1_{399A38A3-0739-4119-A913-0491171BFAD7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PRESUPUESTO APROBADO 2024" sheetId="1" r:id="rId1"/>
    <sheet name="ENERO 2024" sheetId="2" r:id="rId2"/>
    <sheet name="FEBRERO 2024" sheetId="3" r:id="rId3"/>
    <sheet name="MARZO 2024" sheetId="4" r:id="rId4"/>
  </sheets>
  <definedNames>
    <definedName name="_xlnm.Print_Titles" localSheetId="1">'ENERO 2024'!$1:$7</definedName>
    <definedName name="_xlnm.Print_Titles" localSheetId="2">'FEBRERO 2024'!$1:$7</definedName>
    <definedName name="_xlnm.Print_Titles" localSheetId="3">'MARZO 2024'!$1:$7</definedName>
    <definedName name="_xlnm.Print_Titles" localSheetId="0">'PRESUPUESTO APROBADO 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4" l="1"/>
  <c r="N83" i="4"/>
  <c r="M83" i="4"/>
  <c r="J83" i="4"/>
  <c r="I83" i="4"/>
  <c r="D82" i="4"/>
  <c r="E81" i="4"/>
  <c r="D81" i="4"/>
  <c r="C81" i="4"/>
  <c r="D80" i="4"/>
  <c r="D79" i="4"/>
  <c r="P78" i="4"/>
  <c r="P83" i="4" s="1"/>
  <c r="O78" i="4"/>
  <c r="O83" i="4" s="1"/>
  <c r="N78" i="4"/>
  <c r="M78" i="4"/>
  <c r="L78" i="4"/>
  <c r="L83" i="4" s="1"/>
  <c r="K78" i="4"/>
  <c r="K83" i="4" s="1"/>
  <c r="J78" i="4"/>
  <c r="I78" i="4"/>
  <c r="H78" i="4"/>
  <c r="H83" i="4" s="1"/>
  <c r="G78" i="4"/>
  <c r="F78" i="4"/>
  <c r="E78" i="4"/>
  <c r="D78" i="4"/>
  <c r="C78" i="4"/>
  <c r="E77" i="4"/>
  <c r="D77" i="4"/>
  <c r="E76" i="4"/>
  <c r="D76" i="4" s="1"/>
  <c r="D75" i="4" s="1"/>
  <c r="G75" i="4"/>
  <c r="G83" i="4" s="1"/>
  <c r="F75" i="4"/>
  <c r="F83" i="4" s="1"/>
  <c r="E75" i="4"/>
  <c r="E83" i="4" s="1"/>
  <c r="C75" i="4"/>
  <c r="G74" i="4"/>
  <c r="F74" i="4"/>
  <c r="D72" i="4"/>
  <c r="D71" i="4"/>
  <c r="D70" i="4"/>
  <c r="P69" i="4"/>
  <c r="O69" i="4"/>
  <c r="N69" i="4"/>
  <c r="M69" i="4"/>
  <c r="L69" i="4"/>
  <c r="K69" i="4"/>
  <c r="J69" i="4"/>
  <c r="I69" i="4"/>
  <c r="H69" i="4"/>
  <c r="G69" i="4"/>
  <c r="F69" i="4"/>
  <c r="E69" i="4"/>
  <c r="C69" i="4"/>
  <c r="B69" i="4"/>
  <c r="D68" i="4"/>
  <c r="D67" i="4"/>
  <c r="D66" i="4" s="1"/>
  <c r="P66" i="4"/>
  <c r="O66" i="4"/>
  <c r="N66" i="4"/>
  <c r="M66" i="4"/>
  <c r="L66" i="4"/>
  <c r="K66" i="4"/>
  <c r="J66" i="4"/>
  <c r="I66" i="4"/>
  <c r="H66" i="4"/>
  <c r="G66" i="4"/>
  <c r="F66" i="4"/>
  <c r="E66" i="4"/>
  <c r="C66" i="4"/>
  <c r="B66" i="4"/>
  <c r="D65" i="4"/>
  <c r="D64" i="4"/>
  <c r="D63" i="4"/>
  <c r="D62" i="4"/>
  <c r="D61" i="4" s="1"/>
  <c r="P61" i="4"/>
  <c r="O61" i="4"/>
  <c r="N61" i="4"/>
  <c r="M61" i="4"/>
  <c r="L61" i="4"/>
  <c r="K61" i="4"/>
  <c r="J61" i="4"/>
  <c r="I61" i="4"/>
  <c r="H61" i="4"/>
  <c r="G61" i="4"/>
  <c r="F61" i="4"/>
  <c r="E61" i="4"/>
  <c r="C61" i="4"/>
  <c r="B61" i="4"/>
  <c r="D60" i="4"/>
  <c r="D59" i="4"/>
  <c r="D58" i="4"/>
  <c r="D57" i="4"/>
  <c r="D56" i="4"/>
  <c r="D55" i="4"/>
  <c r="D54" i="4"/>
  <c r="D53" i="4"/>
  <c r="D52" i="4"/>
  <c r="P51" i="4"/>
  <c r="O51" i="4"/>
  <c r="N51" i="4"/>
  <c r="M51" i="4"/>
  <c r="L51" i="4"/>
  <c r="K51" i="4"/>
  <c r="J51" i="4"/>
  <c r="I51" i="4"/>
  <c r="H51" i="4"/>
  <c r="G51" i="4"/>
  <c r="F51" i="4"/>
  <c r="E51" i="4"/>
  <c r="C51" i="4"/>
  <c r="B51" i="4"/>
  <c r="D50" i="4"/>
  <c r="D49" i="4"/>
  <c r="D48" i="4"/>
  <c r="D47" i="4"/>
  <c r="D46" i="4"/>
  <c r="D45" i="4"/>
  <c r="D44" i="4"/>
  <c r="P43" i="4"/>
  <c r="P73" i="4" s="1"/>
  <c r="P84" i="4" s="1"/>
  <c r="O43" i="4"/>
  <c r="O73" i="4" s="1"/>
  <c r="O84" i="4" s="1"/>
  <c r="N43" i="4"/>
  <c r="M43" i="4"/>
  <c r="L43" i="4"/>
  <c r="L73" i="4" s="1"/>
  <c r="L84" i="4" s="1"/>
  <c r="K43" i="4"/>
  <c r="K73" i="4" s="1"/>
  <c r="K84" i="4" s="1"/>
  <c r="J43" i="4"/>
  <c r="I43" i="4"/>
  <c r="H43" i="4"/>
  <c r="H73" i="4" s="1"/>
  <c r="H84" i="4" s="1"/>
  <c r="G43" i="4"/>
  <c r="F43" i="4"/>
  <c r="E43" i="4"/>
  <c r="C43" i="4"/>
  <c r="C73" i="4" s="1"/>
  <c r="C84" i="4" s="1"/>
  <c r="B43" i="4"/>
  <c r="D42" i="4"/>
  <c r="D41" i="4"/>
  <c r="D40" i="4"/>
  <c r="D39" i="4"/>
  <c r="D38" i="4"/>
  <c r="D37" i="4"/>
  <c r="D36" i="4"/>
  <c r="P35" i="4"/>
  <c r="O35" i="4"/>
  <c r="N35" i="4"/>
  <c r="M35" i="4"/>
  <c r="L35" i="4"/>
  <c r="K35" i="4"/>
  <c r="J35" i="4"/>
  <c r="I35" i="4"/>
  <c r="H35" i="4"/>
  <c r="G35" i="4"/>
  <c r="F35" i="4"/>
  <c r="E35" i="4"/>
  <c r="C35" i="4"/>
  <c r="B35" i="4"/>
  <c r="D34" i="4"/>
  <c r="D33" i="4"/>
  <c r="D32" i="4"/>
  <c r="D31" i="4"/>
  <c r="D30" i="4"/>
  <c r="D29" i="4"/>
  <c r="D28" i="4"/>
  <c r="D27" i="4"/>
  <c r="D26" i="4"/>
  <c r="P25" i="4"/>
  <c r="O25" i="4"/>
  <c r="N25" i="4"/>
  <c r="M25" i="4"/>
  <c r="L25" i="4"/>
  <c r="K25" i="4"/>
  <c r="J25" i="4"/>
  <c r="I25" i="4"/>
  <c r="H25" i="4"/>
  <c r="F25" i="4"/>
  <c r="E25" i="4"/>
  <c r="C25" i="4"/>
  <c r="B25" i="4"/>
  <c r="D24" i="4"/>
  <c r="D23" i="4"/>
  <c r="D22" i="4"/>
  <c r="D21" i="4"/>
  <c r="D20" i="4"/>
  <c r="D19" i="4"/>
  <c r="D18" i="4"/>
  <c r="D17" i="4"/>
  <c r="D16" i="4"/>
  <c r="P15" i="4"/>
  <c r="O15" i="4"/>
  <c r="N15" i="4"/>
  <c r="M15" i="4"/>
  <c r="L15" i="4"/>
  <c r="K15" i="4"/>
  <c r="J15" i="4"/>
  <c r="I15" i="4"/>
  <c r="H15" i="4"/>
  <c r="G15" i="4"/>
  <c r="F15" i="4"/>
  <c r="E15" i="4"/>
  <c r="C15" i="4"/>
  <c r="B15" i="4"/>
  <c r="D14" i="4"/>
  <c r="D13" i="4"/>
  <c r="D12" i="4"/>
  <c r="D11" i="4"/>
  <c r="D10" i="4"/>
  <c r="P9" i="4"/>
  <c r="O9" i="4"/>
  <c r="N9" i="4"/>
  <c r="N73" i="4" s="1"/>
  <c r="N84" i="4" s="1"/>
  <c r="M9" i="4"/>
  <c r="M73" i="4" s="1"/>
  <c r="M84" i="4" s="1"/>
  <c r="L9" i="4"/>
  <c r="K9" i="4"/>
  <c r="J9" i="4"/>
  <c r="J73" i="4" s="1"/>
  <c r="J84" i="4" s="1"/>
  <c r="I9" i="4"/>
  <c r="I73" i="4" s="1"/>
  <c r="I84" i="4" s="1"/>
  <c r="H9" i="4"/>
  <c r="G9" i="4"/>
  <c r="F9" i="4"/>
  <c r="F73" i="4" s="1"/>
  <c r="F84" i="4" s="1"/>
  <c r="E9" i="4"/>
  <c r="E73" i="4" s="1"/>
  <c r="C9" i="4"/>
  <c r="B9" i="4"/>
  <c r="B73" i="4" s="1"/>
  <c r="B84" i="4" s="1"/>
  <c r="F66" i="3"/>
  <c r="D82" i="3"/>
  <c r="D81" i="3" s="1"/>
  <c r="E81" i="3"/>
  <c r="C81" i="3"/>
  <c r="D80" i="3"/>
  <c r="D79" i="3"/>
  <c r="P78" i="3"/>
  <c r="P83" i="3" s="1"/>
  <c r="O78" i="3"/>
  <c r="O83" i="3" s="1"/>
  <c r="N78" i="3"/>
  <c r="N83" i="3" s="1"/>
  <c r="M78" i="3"/>
  <c r="M83" i="3" s="1"/>
  <c r="L78" i="3"/>
  <c r="L83" i="3" s="1"/>
  <c r="K78" i="3"/>
  <c r="K83" i="3" s="1"/>
  <c r="J78" i="3"/>
  <c r="J83" i="3" s="1"/>
  <c r="I78" i="3"/>
  <c r="I83" i="3" s="1"/>
  <c r="H78" i="3"/>
  <c r="H83" i="3" s="1"/>
  <c r="G78" i="3"/>
  <c r="F78" i="3"/>
  <c r="E78" i="3"/>
  <c r="C78" i="3"/>
  <c r="E77" i="3"/>
  <c r="D77" i="3" s="1"/>
  <c r="E76" i="3"/>
  <c r="D76" i="3" s="1"/>
  <c r="G75" i="3"/>
  <c r="F75" i="3"/>
  <c r="C75" i="3"/>
  <c r="D72" i="3"/>
  <c r="D71" i="3"/>
  <c r="D70" i="3"/>
  <c r="P69" i="3"/>
  <c r="O69" i="3"/>
  <c r="N69" i="3"/>
  <c r="M69" i="3"/>
  <c r="L69" i="3"/>
  <c r="K69" i="3"/>
  <c r="J69" i="3"/>
  <c r="I69" i="3"/>
  <c r="H69" i="3"/>
  <c r="G69" i="3"/>
  <c r="F69" i="3"/>
  <c r="E69" i="3"/>
  <c r="C69" i="3"/>
  <c r="B69" i="3"/>
  <c r="D68" i="3"/>
  <c r="D67" i="3"/>
  <c r="P66" i="3"/>
  <c r="O66" i="3"/>
  <c r="N66" i="3"/>
  <c r="M66" i="3"/>
  <c r="L66" i="3"/>
  <c r="K66" i="3"/>
  <c r="J66" i="3"/>
  <c r="I66" i="3"/>
  <c r="H66" i="3"/>
  <c r="G66" i="3"/>
  <c r="E66" i="3"/>
  <c r="C66" i="3"/>
  <c r="B66" i="3"/>
  <c r="D65" i="3"/>
  <c r="D64" i="3"/>
  <c r="D63" i="3"/>
  <c r="D62" i="3"/>
  <c r="P61" i="3"/>
  <c r="O61" i="3"/>
  <c r="N61" i="3"/>
  <c r="M61" i="3"/>
  <c r="L61" i="3"/>
  <c r="K61" i="3"/>
  <c r="J61" i="3"/>
  <c r="I61" i="3"/>
  <c r="H61" i="3"/>
  <c r="G61" i="3"/>
  <c r="F61" i="3"/>
  <c r="E61" i="3"/>
  <c r="C61" i="3"/>
  <c r="B61" i="3"/>
  <c r="D60" i="3"/>
  <c r="D59" i="3"/>
  <c r="D58" i="3"/>
  <c r="D57" i="3"/>
  <c r="D56" i="3"/>
  <c r="D55" i="3"/>
  <c r="D54" i="3"/>
  <c r="D53" i="3"/>
  <c r="D52" i="3"/>
  <c r="P51" i="3"/>
  <c r="O51" i="3"/>
  <c r="N51" i="3"/>
  <c r="M51" i="3"/>
  <c r="L51" i="3"/>
  <c r="K51" i="3"/>
  <c r="J51" i="3"/>
  <c r="I51" i="3"/>
  <c r="H51" i="3"/>
  <c r="G51" i="3"/>
  <c r="F51" i="3"/>
  <c r="E51" i="3"/>
  <c r="C51" i="3"/>
  <c r="B51" i="3"/>
  <c r="D50" i="3"/>
  <c r="D49" i="3"/>
  <c r="D48" i="3"/>
  <c r="D47" i="3"/>
  <c r="D46" i="3"/>
  <c r="D45" i="3"/>
  <c r="D44" i="3"/>
  <c r="P43" i="3"/>
  <c r="O43" i="3"/>
  <c r="N43" i="3"/>
  <c r="M43" i="3"/>
  <c r="L43" i="3"/>
  <c r="K43" i="3"/>
  <c r="J43" i="3"/>
  <c r="I43" i="3"/>
  <c r="H43" i="3"/>
  <c r="G43" i="3"/>
  <c r="F43" i="3"/>
  <c r="E43" i="3"/>
  <c r="C43" i="3"/>
  <c r="B43" i="3"/>
  <c r="D42" i="3"/>
  <c r="D41" i="3"/>
  <c r="D40" i="3"/>
  <c r="D39" i="3"/>
  <c r="D38" i="3"/>
  <c r="D37" i="3"/>
  <c r="D36" i="3"/>
  <c r="P35" i="3"/>
  <c r="O35" i="3"/>
  <c r="N35" i="3"/>
  <c r="M35" i="3"/>
  <c r="L35" i="3"/>
  <c r="K35" i="3"/>
  <c r="J35" i="3"/>
  <c r="I35" i="3"/>
  <c r="H35" i="3"/>
  <c r="G35" i="3"/>
  <c r="F35" i="3"/>
  <c r="E35" i="3"/>
  <c r="C35" i="3"/>
  <c r="B35" i="3"/>
  <c r="D34" i="3"/>
  <c r="D33" i="3"/>
  <c r="D32" i="3"/>
  <c r="D31" i="3"/>
  <c r="D30" i="3"/>
  <c r="D29" i="3"/>
  <c r="D28" i="3"/>
  <c r="D27" i="3"/>
  <c r="D26" i="3"/>
  <c r="P25" i="3"/>
  <c r="O25" i="3"/>
  <c r="N25" i="3"/>
  <c r="M25" i="3"/>
  <c r="L25" i="3"/>
  <c r="K25" i="3"/>
  <c r="J25" i="3"/>
  <c r="I25" i="3"/>
  <c r="H25" i="3"/>
  <c r="G25" i="3"/>
  <c r="F25" i="3"/>
  <c r="E25" i="3"/>
  <c r="C25" i="3"/>
  <c r="B25" i="3"/>
  <c r="D24" i="3"/>
  <c r="D23" i="3"/>
  <c r="D22" i="3"/>
  <c r="D21" i="3"/>
  <c r="D20" i="3"/>
  <c r="D19" i="3"/>
  <c r="D18" i="3"/>
  <c r="D17" i="3"/>
  <c r="D16" i="3"/>
  <c r="P15" i="3"/>
  <c r="O15" i="3"/>
  <c r="N15" i="3"/>
  <c r="M15" i="3"/>
  <c r="L15" i="3"/>
  <c r="K15" i="3"/>
  <c r="J15" i="3"/>
  <c r="I15" i="3"/>
  <c r="H15" i="3"/>
  <c r="G15" i="3"/>
  <c r="F15" i="3"/>
  <c r="E15" i="3"/>
  <c r="C15" i="3"/>
  <c r="B15" i="3"/>
  <c r="D14" i="3"/>
  <c r="D13" i="3"/>
  <c r="D12" i="3"/>
  <c r="D11" i="3"/>
  <c r="D10" i="3"/>
  <c r="P9" i="3"/>
  <c r="O9" i="3"/>
  <c r="N9" i="3"/>
  <c r="M9" i="3"/>
  <c r="L9" i="3"/>
  <c r="K9" i="3"/>
  <c r="J9" i="3"/>
  <c r="I9" i="3"/>
  <c r="H9" i="3"/>
  <c r="G9" i="3"/>
  <c r="F9" i="3"/>
  <c r="E9" i="3"/>
  <c r="C9" i="3"/>
  <c r="B9" i="3"/>
  <c r="E66" i="2"/>
  <c r="E51" i="2"/>
  <c r="E43" i="2"/>
  <c r="D69" i="4" l="1"/>
  <c r="D51" i="4"/>
  <c r="D43" i="4"/>
  <c r="D35" i="4"/>
  <c r="D25" i="4"/>
  <c r="D15" i="4"/>
  <c r="D9" i="4"/>
  <c r="G73" i="4"/>
  <c r="G84" i="4" s="1"/>
  <c r="E84" i="4"/>
  <c r="D74" i="4"/>
  <c r="D83" i="4"/>
  <c r="E74" i="4"/>
  <c r="F83" i="3"/>
  <c r="D78" i="3"/>
  <c r="G83" i="3"/>
  <c r="D35" i="3"/>
  <c r="D75" i="3"/>
  <c r="H73" i="3"/>
  <c r="H84" i="3" s="1"/>
  <c r="L73" i="3"/>
  <c r="L84" i="3" s="1"/>
  <c r="P73" i="3"/>
  <c r="P84" i="3" s="1"/>
  <c r="J73" i="3"/>
  <c r="J84" i="3" s="1"/>
  <c r="N73" i="3"/>
  <c r="N84" i="3" s="1"/>
  <c r="D69" i="3"/>
  <c r="F74" i="3"/>
  <c r="I73" i="3"/>
  <c r="I84" i="3" s="1"/>
  <c r="D15" i="3"/>
  <c r="B73" i="3"/>
  <c r="B84" i="3" s="1"/>
  <c r="G73" i="3"/>
  <c r="K73" i="3"/>
  <c r="K84" i="3" s="1"/>
  <c r="O73" i="3"/>
  <c r="O84" i="3" s="1"/>
  <c r="D61" i="3"/>
  <c r="E73" i="3"/>
  <c r="M73" i="3"/>
  <c r="M84" i="3" s="1"/>
  <c r="C73" i="3"/>
  <c r="C84" i="3" s="1"/>
  <c r="E75" i="3"/>
  <c r="D66" i="3"/>
  <c r="D51" i="3"/>
  <c r="D43" i="3"/>
  <c r="D25" i="3"/>
  <c r="D9" i="3"/>
  <c r="F73" i="3"/>
  <c r="F84" i="3" s="1"/>
  <c r="D74" i="3"/>
  <c r="G74" i="3"/>
  <c r="D71" i="2"/>
  <c r="D72" i="2"/>
  <c r="D70" i="2"/>
  <c r="D68" i="2"/>
  <c r="D67" i="2"/>
  <c r="D63" i="2"/>
  <c r="D64" i="2"/>
  <c r="D65" i="2"/>
  <c r="D62" i="2"/>
  <c r="D53" i="2"/>
  <c r="D54" i="2"/>
  <c r="D55" i="2"/>
  <c r="D56" i="2"/>
  <c r="D57" i="2"/>
  <c r="D58" i="2"/>
  <c r="D59" i="2"/>
  <c r="D60" i="2"/>
  <c r="D52" i="2"/>
  <c r="D45" i="2"/>
  <c r="D46" i="2"/>
  <c r="D47" i="2"/>
  <c r="D48" i="2"/>
  <c r="D49" i="2"/>
  <c r="D50" i="2"/>
  <c r="D44" i="2"/>
  <c r="D37" i="2"/>
  <c r="D38" i="2"/>
  <c r="D39" i="2"/>
  <c r="D40" i="2"/>
  <c r="D41" i="2"/>
  <c r="D42" i="2"/>
  <c r="D36" i="2"/>
  <c r="D27" i="2"/>
  <c r="D28" i="2"/>
  <c r="D29" i="2"/>
  <c r="D30" i="2"/>
  <c r="D31" i="2"/>
  <c r="D32" i="2"/>
  <c r="D33" i="2"/>
  <c r="D34" i="2"/>
  <c r="D26" i="2"/>
  <c r="D17" i="2"/>
  <c r="D18" i="2"/>
  <c r="D19" i="2"/>
  <c r="D20" i="2"/>
  <c r="D21" i="2"/>
  <c r="D22" i="2"/>
  <c r="D23" i="2"/>
  <c r="D24" i="2"/>
  <c r="D16" i="2"/>
  <c r="D11" i="2"/>
  <c r="D12" i="2"/>
  <c r="D13" i="2"/>
  <c r="D14" i="2"/>
  <c r="D79" i="2"/>
  <c r="D80" i="2"/>
  <c r="D82" i="2"/>
  <c r="D81" i="2" s="1"/>
  <c r="D10" i="2"/>
  <c r="P9" i="2"/>
  <c r="P15" i="2"/>
  <c r="P25" i="2"/>
  <c r="P35" i="2"/>
  <c r="P43" i="2"/>
  <c r="P51" i="2"/>
  <c r="P61" i="2"/>
  <c r="P66" i="2"/>
  <c r="P69" i="2"/>
  <c r="P78" i="2"/>
  <c r="P83" i="2" s="1"/>
  <c r="O9" i="2"/>
  <c r="O15" i="2"/>
  <c r="O25" i="2"/>
  <c r="O35" i="2"/>
  <c r="O43" i="2"/>
  <c r="O51" i="2"/>
  <c r="O61" i="2"/>
  <c r="O66" i="2"/>
  <c r="O69" i="2"/>
  <c r="O78" i="2"/>
  <c r="O83" i="2" s="1"/>
  <c r="N9" i="2"/>
  <c r="N15" i="2"/>
  <c r="N25" i="2"/>
  <c r="N35" i="2"/>
  <c r="N43" i="2"/>
  <c r="N51" i="2"/>
  <c r="N61" i="2"/>
  <c r="N66" i="2"/>
  <c r="N69" i="2"/>
  <c r="N78" i="2"/>
  <c r="N83" i="2" s="1"/>
  <c r="M9" i="2"/>
  <c r="M15" i="2"/>
  <c r="M25" i="2"/>
  <c r="M35" i="2"/>
  <c r="M43" i="2"/>
  <c r="M51" i="2"/>
  <c r="M61" i="2"/>
  <c r="M66" i="2"/>
  <c r="M69" i="2"/>
  <c r="M78" i="2"/>
  <c r="M83" i="2" s="1"/>
  <c r="L9" i="2"/>
  <c r="L15" i="2"/>
  <c r="L25" i="2"/>
  <c r="L35" i="2"/>
  <c r="L43" i="2"/>
  <c r="L51" i="2"/>
  <c r="L61" i="2"/>
  <c r="L66" i="2"/>
  <c r="L69" i="2"/>
  <c r="L78" i="2"/>
  <c r="L83" i="2" s="1"/>
  <c r="K9" i="2"/>
  <c r="K15" i="2"/>
  <c r="K25" i="2"/>
  <c r="K35" i="2"/>
  <c r="K43" i="2"/>
  <c r="K51" i="2"/>
  <c r="K61" i="2"/>
  <c r="K66" i="2"/>
  <c r="K69" i="2"/>
  <c r="K78" i="2"/>
  <c r="K83" i="2" s="1"/>
  <c r="J9" i="2"/>
  <c r="J15" i="2"/>
  <c r="J25" i="2"/>
  <c r="J35" i="2"/>
  <c r="J43" i="2"/>
  <c r="J51" i="2"/>
  <c r="J61" i="2"/>
  <c r="J66" i="2"/>
  <c r="J69" i="2"/>
  <c r="J78" i="2"/>
  <c r="J83" i="2" s="1"/>
  <c r="I9" i="2"/>
  <c r="I15" i="2"/>
  <c r="I25" i="2"/>
  <c r="I35" i="2"/>
  <c r="I43" i="2"/>
  <c r="I51" i="2"/>
  <c r="I61" i="2"/>
  <c r="I66" i="2"/>
  <c r="I69" i="2"/>
  <c r="I78" i="2"/>
  <c r="I83" i="2" s="1"/>
  <c r="H9" i="2"/>
  <c r="H15" i="2"/>
  <c r="H25" i="2"/>
  <c r="H35" i="2"/>
  <c r="H43" i="2"/>
  <c r="H51" i="2"/>
  <c r="H61" i="2"/>
  <c r="H66" i="2"/>
  <c r="H69" i="2"/>
  <c r="H78" i="2"/>
  <c r="H83" i="2" s="1"/>
  <c r="G9" i="2"/>
  <c r="G15" i="2"/>
  <c r="G25" i="2"/>
  <c r="G35" i="2"/>
  <c r="G43" i="2"/>
  <c r="G51" i="2"/>
  <c r="G61" i="2"/>
  <c r="G66" i="2"/>
  <c r="G69" i="2"/>
  <c r="G75" i="2"/>
  <c r="G78" i="2"/>
  <c r="F9" i="2"/>
  <c r="F15" i="2"/>
  <c r="F25" i="2"/>
  <c r="F35" i="2"/>
  <c r="F43" i="2"/>
  <c r="F51" i="2"/>
  <c r="F61" i="2"/>
  <c r="F66" i="2"/>
  <c r="F69" i="2"/>
  <c r="F75" i="2"/>
  <c r="F78" i="2"/>
  <c r="E9" i="2"/>
  <c r="E15" i="2"/>
  <c r="E25" i="2"/>
  <c r="E35" i="2"/>
  <c r="E61" i="2"/>
  <c r="E69" i="2"/>
  <c r="E76" i="2"/>
  <c r="D76" i="2" s="1"/>
  <c r="E77" i="2"/>
  <c r="D77" i="2" s="1"/>
  <c r="E78" i="2"/>
  <c r="E81" i="2"/>
  <c r="C81" i="2"/>
  <c r="C78" i="2"/>
  <c r="C75" i="2"/>
  <c r="C69" i="2"/>
  <c r="B69" i="2"/>
  <c r="C66" i="2"/>
  <c r="B66" i="2"/>
  <c r="C61" i="2"/>
  <c r="B61" i="2"/>
  <c r="C51" i="2"/>
  <c r="B51" i="2"/>
  <c r="C43" i="2"/>
  <c r="B43" i="2"/>
  <c r="C35" i="2"/>
  <c r="B35" i="2"/>
  <c r="C25" i="2"/>
  <c r="B25" i="2"/>
  <c r="C15" i="2"/>
  <c r="B15" i="2"/>
  <c r="C9" i="2"/>
  <c r="B9" i="2"/>
  <c r="B25" i="1"/>
  <c r="D82" i="1"/>
  <c r="D81" i="1" s="1"/>
  <c r="E81" i="1"/>
  <c r="C81" i="1"/>
  <c r="D80" i="1"/>
  <c r="D79" i="1"/>
  <c r="P78" i="1"/>
  <c r="P83" i="1" s="1"/>
  <c r="O78" i="1"/>
  <c r="O83" i="1" s="1"/>
  <c r="N78" i="1"/>
  <c r="N83" i="1" s="1"/>
  <c r="M78" i="1"/>
  <c r="M83" i="1" s="1"/>
  <c r="L78" i="1"/>
  <c r="L83" i="1" s="1"/>
  <c r="K78" i="1"/>
  <c r="K83" i="1" s="1"/>
  <c r="J78" i="1"/>
  <c r="J83" i="1" s="1"/>
  <c r="I78" i="1"/>
  <c r="I83" i="1" s="1"/>
  <c r="H78" i="1"/>
  <c r="H83" i="1" s="1"/>
  <c r="G78" i="1"/>
  <c r="F78" i="1"/>
  <c r="E78" i="1"/>
  <c r="C78" i="1"/>
  <c r="E77" i="1"/>
  <c r="D77" i="1" s="1"/>
  <c r="E76" i="1"/>
  <c r="D76" i="1" s="1"/>
  <c r="G75" i="1"/>
  <c r="F75" i="1"/>
  <c r="C75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D73" i="4" l="1"/>
  <c r="D84" i="4" s="1"/>
  <c r="D83" i="3"/>
  <c r="G84" i="3"/>
  <c r="E83" i="3"/>
  <c r="E84" i="3" s="1"/>
  <c r="E74" i="3"/>
  <c r="D73" i="3"/>
  <c r="D84" i="3" s="1"/>
  <c r="N73" i="2"/>
  <c r="N84" i="2" s="1"/>
  <c r="F73" i="2"/>
  <c r="G83" i="2"/>
  <c r="D75" i="2"/>
  <c r="M73" i="2"/>
  <c r="M84" i="2" s="1"/>
  <c r="F74" i="2"/>
  <c r="P73" i="2"/>
  <c r="P84" i="2" s="1"/>
  <c r="D78" i="2"/>
  <c r="D61" i="2"/>
  <c r="D69" i="2"/>
  <c r="E73" i="2"/>
  <c r="B73" i="2"/>
  <c r="B84" i="2" s="1"/>
  <c r="G73" i="2"/>
  <c r="H73" i="2"/>
  <c r="H84" i="2" s="1"/>
  <c r="J73" i="2"/>
  <c r="J84" i="2" s="1"/>
  <c r="K73" i="2"/>
  <c r="K84" i="2" s="1"/>
  <c r="L73" i="2"/>
  <c r="L84" i="2" s="1"/>
  <c r="I73" i="2"/>
  <c r="I84" i="2" s="1"/>
  <c r="O73" i="2"/>
  <c r="O84" i="2" s="1"/>
  <c r="D43" i="2"/>
  <c r="D66" i="2"/>
  <c r="D51" i="2"/>
  <c r="D35" i="2"/>
  <c r="D25" i="2"/>
  <c r="D15" i="2"/>
  <c r="E75" i="2"/>
  <c r="E83" i="2" s="1"/>
  <c r="G74" i="2"/>
  <c r="F83" i="2"/>
  <c r="C73" i="2"/>
  <c r="C84" i="2" s="1"/>
  <c r="E75" i="1"/>
  <c r="E83" i="1" s="1"/>
  <c r="N73" i="1"/>
  <c r="N84" i="1" s="1"/>
  <c r="F73" i="1"/>
  <c r="J73" i="1"/>
  <c r="J84" i="1" s="1"/>
  <c r="F74" i="1"/>
  <c r="D78" i="1"/>
  <c r="G74" i="1"/>
  <c r="F83" i="1"/>
  <c r="G73" i="1"/>
  <c r="K73" i="1"/>
  <c r="K84" i="1" s="1"/>
  <c r="O73" i="1"/>
  <c r="O84" i="1" s="1"/>
  <c r="G83" i="1"/>
  <c r="E73" i="1"/>
  <c r="I73" i="1"/>
  <c r="I84" i="1" s="1"/>
  <c r="M73" i="1"/>
  <c r="M84" i="1" s="1"/>
  <c r="D73" i="1"/>
  <c r="H73" i="1"/>
  <c r="H84" i="1" s="1"/>
  <c r="L73" i="1"/>
  <c r="L84" i="1" s="1"/>
  <c r="P73" i="1"/>
  <c r="P84" i="1" s="1"/>
  <c r="D75" i="1"/>
  <c r="C73" i="1"/>
  <c r="C84" i="1" s="1"/>
  <c r="B73" i="1"/>
  <c r="B84" i="1" s="1"/>
  <c r="F84" i="2" l="1"/>
  <c r="D83" i="2"/>
  <c r="G84" i="2"/>
  <c r="D74" i="2"/>
  <c r="E84" i="2"/>
  <c r="E74" i="2"/>
  <c r="G84" i="1"/>
  <c r="E74" i="1"/>
  <c r="E84" i="1"/>
  <c r="F84" i="1"/>
  <c r="D74" i="1"/>
  <c r="D83" i="1"/>
  <c r="D84" i="1" s="1"/>
  <c r="D9" i="2"/>
  <c r="D73" i="2" s="1"/>
  <c r="D84" i="2" l="1"/>
</calcChain>
</file>

<file path=xl/sharedStrings.xml><?xml version="1.0" encoding="utf-8"?>
<sst xmlns="http://schemas.openxmlformats.org/spreadsheetml/2006/main" count="482" uniqueCount="133">
  <si>
    <t>Ministerio de Educacion Superior  Ciencia y Tecnologia</t>
  </si>
  <si>
    <t>Instituto Tecnico Superior Comunitario</t>
  </si>
  <si>
    <t>Presupuesto de Gastos y Aplicaciones Financieras</t>
  </si>
  <si>
    <t xml:space="preserve">VALORES EN DOP </t>
  </si>
  <si>
    <t>Presupuesto</t>
  </si>
  <si>
    <t xml:space="preserve">Devengado </t>
  </si>
  <si>
    <r>
      <rPr>
        <b/>
        <sz val="14"/>
        <rFont val="Calibri"/>
        <family val="1"/>
      </rPr>
      <t>Detalle</t>
    </r>
  </si>
  <si>
    <t>Aprobado</t>
  </si>
  <si>
    <t>Modificado</t>
  </si>
  <si>
    <t xml:space="preserve">Total </t>
  </si>
  <si>
    <t>Enero</t>
  </si>
  <si>
    <t>Febrero</t>
  </si>
  <si>
    <t xml:space="preserve">Marzo </t>
  </si>
  <si>
    <t>Abril</t>
  </si>
  <si>
    <t xml:space="preserve">Mayo </t>
  </si>
  <si>
    <t>Junio</t>
  </si>
  <si>
    <t>Julio</t>
  </si>
  <si>
    <t xml:space="preserve">Agosto </t>
  </si>
  <si>
    <t>Septiembre</t>
  </si>
  <si>
    <t>Octubre</t>
  </si>
  <si>
    <t>Noviembre</t>
  </si>
  <si>
    <t xml:space="preserve">Diciembre </t>
  </si>
  <si>
    <t> 2 - GASTOS                                                                                                                            </t>
  </si>
  <si>
    <t>2.1 - REMUNERACIONES Y CONTRIBUCIONES</t>
  </si>
  <si>
    <r>
      <rPr>
        <sz val="12"/>
        <rFont val="Calibri"/>
        <family val="1"/>
      </rPr>
      <t>2.1.1 - REMUNERACIONES</t>
    </r>
  </si>
  <si>
    <r>
      <rPr>
        <sz val="12"/>
        <rFont val="Calibri"/>
        <family val="1"/>
      </rPr>
      <t>2.1.2 - SOBRESUELDOS</t>
    </r>
  </si>
  <si>
    <r>
      <rPr>
        <sz val="12"/>
        <rFont val="Calibri"/>
        <family val="1"/>
      </rPr>
      <t>2.1.3 - DIETAS Y GASTOS DE REPRESENTACIÓN</t>
    </r>
  </si>
  <si>
    <r>
      <rPr>
        <sz val="12"/>
        <rFont val="Calibri"/>
        <family val="1"/>
      </rPr>
      <t>2.1.4 - GRATIFICACIONES Y BONIFICACIONES</t>
    </r>
  </si>
  <si>
    <r>
      <rPr>
        <sz val="12"/>
        <rFont val="Calibri"/>
        <family val="1"/>
      </rPr>
      <t>2.1.5 - CONTRIBUCIONES A LA SEGURIDAD SOCIAL</t>
    </r>
  </si>
  <si>
    <r>
      <rPr>
        <b/>
        <sz val="12"/>
        <rFont val="Calibri"/>
        <family val="1"/>
      </rPr>
      <t>2.2 - CONTRATACIÓN DE SERVICIOS</t>
    </r>
  </si>
  <si>
    <r>
      <rPr>
        <sz val="12"/>
        <rFont val="Calibri"/>
        <family val="1"/>
      </rPr>
      <t>2.2.1 - SERVICIOS BÁSICOS</t>
    </r>
  </si>
  <si>
    <r>
      <rPr>
        <sz val="12"/>
        <rFont val="Calibri"/>
        <family val="1"/>
      </rPr>
      <t>2.2.2 - PUBLICIDAD, IMPRESIÓN Y ENCUADERNACIÓN</t>
    </r>
  </si>
  <si>
    <r>
      <rPr>
        <sz val="12"/>
        <rFont val="Calibri"/>
        <family val="1"/>
      </rPr>
      <t>2.2.3 - VIÁTICOS</t>
    </r>
  </si>
  <si>
    <r>
      <rPr>
        <sz val="12"/>
        <rFont val="Calibri"/>
        <family val="1"/>
      </rPr>
      <t>2.2.4 - TRANSPORTE Y ALMACENAJE</t>
    </r>
  </si>
  <si>
    <r>
      <rPr>
        <sz val="12"/>
        <rFont val="Calibri"/>
        <family val="1"/>
      </rPr>
      <t>2.2.5 - ALQUILERES Y RENTAS</t>
    </r>
  </si>
  <si>
    <r>
      <rPr>
        <sz val="12"/>
        <rFont val="Calibri"/>
        <family val="1"/>
      </rPr>
      <t>2.2.6 - SEGUROS</t>
    </r>
  </si>
  <si>
    <r>
      <rPr>
        <sz val="12"/>
        <rFont val="Calibri"/>
        <family val="1"/>
      </rPr>
      <t>2.2.7 - SERVICIOS DE CONSERVACIÓN, REPARACIONES MENORES E INSTALACIONES TEMPORALES</t>
    </r>
  </si>
  <si>
    <r>
      <rPr>
        <sz val="12"/>
        <rFont val="Calibri"/>
        <family val="1"/>
      </rPr>
      <t>2.2.8 - OTROS SERVICIOS NO INCLUIDOS EN CONCEPTOS ANTERIORES</t>
    </r>
  </si>
  <si>
    <r>
      <rPr>
        <sz val="12"/>
        <rFont val="Calibri"/>
        <family val="1"/>
      </rPr>
      <t>2.2.9 - OTRAS CONTRATACIONES DE SERVICIOS</t>
    </r>
  </si>
  <si>
    <r>
      <rPr>
        <b/>
        <sz val="12"/>
        <rFont val="Calibri"/>
        <family val="1"/>
      </rPr>
      <t>2.3 - MATERIALES Y SUMINISTROS</t>
    </r>
  </si>
  <si>
    <r>
      <rPr>
        <sz val="12"/>
        <rFont val="Calibri"/>
        <family val="1"/>
      </rPr>
      <t>2.3.1 - ALIMENTOS Y PRODUCTOS AGROFORESTALES</t>
    </r>
  </si>
  <si>
    <r>
      <rPr>
        <sz val="12"/>
        <rFont val="Calibri"/>
        <family val="1"/>
      </rPr>
      <t>2.3.2 - TEXTILES Y VESTUARIOS</t>
    </r>
  </si>
  <si>
    <r>
      <rPr>
        <sz val="12"/>
        <rFont val="Calibri"/>
        <family val="1"/>
      </rPr>
      <t>2.3.3 - PRODUCTOS DE PAPEL, CARTÓN E IMPRESOS</t>
    </r>
  </si>
  <si>
    <r>
      <rPr>
        <sz val="12"/>
        <rFont val="Calibri"/>
        <family val="1"/>
      </rPr>
      <t>2.3.4 - PRODUCTOS FARMACÉUTICOS</t>
    </r>
  </si>
  <si>
    <r>
      <rPr>
        <sz val="12"/>
        <rFont val="Calibri"/>
        <family val="1"/>
      </rPr>
      <t>2.3.5 - PRODUCTOS DE CUERO, CAUCHO Y PLÁSTICO</t>
    </r>
  </si>
  <si>
    <r>
      <rPr>
        <sz val="12"/>
        <rFont val="Calibri"/>
        <family val="1"/>
      </rPr>
      <t>2.3.6 - PRODUCTOS DE MINERALES, METÁLICOS Y NO METÁLICOS</t>
    </r>
  </si>
  <si>
    <r>
      <rPr>
        <sz val="12"/>
        <rFont val="Calibri"/>
        <family val="1"/>
      </rPr>
      <t>2.3.7 - COMBUSTIBLES, LUBRICANTES, PRODUCTOS QUÍMICOS Y CONEXOS</t>
    </r>
  </si>
  <si>
    <r>
      <rPr>
        <sz val="12"/>
        <rFont val="Calibri"/>
        <family val="1"/>
      </rPr>
      <t>2.3.8 - GASTOS QUE SE ASIGNARÁN DURANTE EL EJERCICIO (ART. 32 Y 33 LEY 423-06)</t>
    </r>
  </si>
  <si>
    <r>
      <rPr>
        <sz val="12"/>
        <rFont val="Calibri"/>
        <family val="1"/>
      </rPr>
      <t>2.3.9 - PRODUCTOS Y ÚTILES VARIOS</t>
    </r>
  </si>
  <si>
    <r>
      <rPr>
        <b/>
        <sz val="12"/>
        <rFont val="Calibri"/>
        <family val="1"/>
      </rPr>
      <t>2.4 - TRANSFERENCIAS CORRIENTES</t>
    </r>
  </si>
  <si>
    <r>
      <rPr>
        <sz val="12"/>
        <rFont val="Calibri"/>
        <family val="1"/>
      </rPr>
      <t>2.4.1 - TRANSFERENCIAS CORRIENTES AL SECTOR PRIVADO</t>
    </r>
  </si>
  <si>
    <r>
      <rPr>
        <sz val="12"/>
        <rFont val="Calibri"/>
        <family val="1"/>
      </rPr>
      <t>2.4.2 - TRANSFERENCIAS CORRIENTES AL  GOBIERNO GENERAL NACIONAL</t>
    </r>
  </si>
  <si>
    <r>
      <rPr>
        <sz val="12"/>
        <rFont val="Calibri"/>
        <family val="1"/>
      </rPr>
      <t>2.4.3 - TRANSFERENCIAS CORRIENTES A GOBIERNOS GENERALES LOCALES</t>
    </r>
  </si>
  <si>
    <r>
      <rPr>
        <sz val="12"/>
        <rFont val="Calibri"/>
        <family val="1"/>
      </rPr>
      <t>2.4.4 - TRANSFERENCIAS CORRIENTES A EMPRESAS PÚBLICAS NO FINANCIERAS</t>
    </r>
  </si>
  <si>
    <r>
      <rPr>
        <sz val="12"/>
        <rFont val="Calibri"/>
        <family val="1"/>
      </rPr>
      <t>2.4.5 - TRANSFERENCIAS CORRIENTES A INSTITUCIONES PÚBLICAS FINANCIERAS</t>
    </r>
  </si>
  <si>
    <r>
      <rPr>
        <sz val="12"/>
        <rFont val="Calibri"/>
        <family val="1"/>
      </rPr>
      <t>2.4.7 - TRANSFERENCIAS CORRIENTES AL SECTOR EXTERNO</t>
    </r>
  </si>
  <si>
    <r>
      <rPr>
        <sz val="12"/>
        <rFont val="Calibri"/>
        <family val="1"/>
      </rPr>
      <t>2.4.9 - TRANSFERENCIAS CORRIENTES A OTRAS INSTITUCIONES PÚBLICAS</t>
    </r>
  </si>
  <si>
    <r>
      <rPr>
        <b/>
        <sz val="12"/>
        <rFont val="Calibri"/>
        <family val="1"/>
      </rPr>
      <t>2.5 - TRANSFERENCIAS DE CAPITAL</t>
    </r>
  </si>
  <si>
    <r>
      <rPr>
        <sz val="12"/>
        <rFont val="Calibri"/>
        <family val="1"/>
      </rPr>
      <t>2.5.1 - TRANSFERENCIAS DE CAPITAL AL SECTOR PRIVADO</t>
    </r>
  </si>
  <si>
    <r>
      <rPr>
        <sz val="12"/>
        <rFont val="Calibri"/>
        <family val="1"/>
      </rPr>
      <t>2.5.2 - TRANSFERENCIAS DE CAPITAL AL GOBIERNO GENERAL  NACIONAL</t>
    </r>
  </si>
  <si>
    <r>
      <rPr>
        <sz val="12"/>
        <rFont val="Calibri"/>
        <family val="1"/>
      </rPr>
      <t>2.5.3 - TRANSFERENCIAS DE CAPITAL A GOBIERNOS GENERALES LOCALES</t>
    </r>
  </si>
  <si>
    <r>
      <rPr>
        <sz val="12"/>
        <rFont val="Calibri"/>
        <family val="1"/>
      </rPr>
      <t>2.5.4 - TRANSFERENCIAS DE CAPITAL  A EMPRESAS PÚBLICAS NO FINANCIERAS</t>
    </r>
  </si>
  <si>
    <r>
      <rPr>
        <sz val="12"/>
        <rFont val="Calibri"/>
        <family val="1"/>
      </rPr>
      <t>2.5.5 - TRANSFERENCIAS DE CAPITAL A INSTITUCIONES PÚBLICAS FINANCIERAS</t>
    </r>
  </si>
  <si>
    <r>
      <rPr>
        <sz val="12"/>
        <rFont val="Calibri"/>
        <family val="1"/>
      </rPr>
      <t>2.5.6 - TRANSFERENCIAS DE CAPITAL AL SECTOR EXTERNO</t>
    </r>
  </si>
  <si>
    <r>
      <rPr>
        <sz val="12"/>
        <rFont val="Calibri"/>
        <family val="1"/>
      </rPr>
      <t>2.5.9 - TRANSFERENCIAS DE CAPITAL A OTRAS INSTITUCIONES PÚBLICAS</t>
    </r>
  </si>
  <si>
    <r>
      <rPr>
        <b/>
        <sz val="12"/>
        <rFont val="Calibri"/>
        <family val="1"/>
      </rPr>
      <t>2.6 - BIENES MUEBLES, INMUEBLES E INTANGIBLES</t>
    </r>
  </si>
  <si>
    <r>
      <rPr>
        <sz val="12"/>
        <rFont val="Calibri"/>
        <family val="1"/>
      </rPr>
      <t>2.6.1 - MOBILIARIO Y EQUIPO</t>
    </r>
  </si>
  <si>
    <r>
      <rPr>
        <sz val="12"/>
        <rFont val="Calibri"/>
        <family val="1"/>
      </rPr>
      <t>2.6.2 - MOBILIARIO Y EQUIPO EDUCACIONAL Y RECREATIVO</t>
    </r>
  </si>
  <si>
    <r>
      <rPr>
        <sz val="12"/>
        <rFont val="Calibri"/>
        <family val="1"/>
      </rPr>
      <t>2.6.3 - EQUIPO E INSTRUMENTAL, CIENTÍFICO Y LABORATORIO</t>
    </r>
  </si>
  <si>
    <r>
      <rPr>
        <sz val="12"/>
        <rFont val="Calibri"/>
        <family val="1"/>
      </rPr>
      <t>2.6.4 - VEHÍCULOS Y EQUIPO DE TRANSPORTE, TRACCIÓN Y ELEVACIÓN</t>
    </r>
  </si>
  <si>
    <r>
      <rPr>
        <sz val="12"/>
        <rFont val="Calibri"/>
        <family val="1"/>
      </rPr>
      <t>2.6.5 - MAQUINARIA, OTROS EQUIPOS Y HERRAMIENTAS</t>
    </r>
  </si>
  <si>
    <r>
      <rPr>
        <sz val="12"/>
        <rFont val="Calibri"/>
        <family val="1"/>
      </rPr>
      <t>2.6.6 - EQUIPOS DE DEFENSA Y SEGURIDAD</t>
    </r>
  </si>
  <si>
    <r>
      <rPr>
        <sz val="12"/>
        <rFont val="Calibri"/>
        <family val="1"/>
      </rPr>
      <t>2.6.7 - ACTIVOS BIÓLOGICOS CULTIVABLES</t>
    </r>
  </si>
  <si>
    <r>
      <rPr>
        <sz val="12"/>
        <rFont val="Calibri"/>
        <family val="1"/>
      </rPr>
      <t>2.6.8 - BIENES INTANGIBLES</t>
    </r>
  </si>
  <si>
    <r>
      <rPr>
        <sz val="12"/>
        <rFont val="Calibri"/>
        <family val="1"/>
      </rPr>
      <t>2.6.9 - EDIFICIOS, ESTRUCTURAS, TIERRAS, TERRENOS Y OBJETOS DE VALOR</t>
    </r>
  </si>
  <si>
    <r>
      <rPr>
        <b/>
        <sz val="12"/>
        <rFont val="Calibri"/>
        <family val="1"/>
      </rPr>
      <t>2.7 - OBRAS</t>
    </r>
  </si>
  <si>
    <r>
      <rPr>
        <sz val="12"/>
        <rFont val="Calibri"/>
        <family val="1"/>
      </rPr>
      <t>2.7.1 - OBRAS EN EDIFICACIONES</t>
    </r>
  </si>
  <si>
    <r>
      <rPr>
        <sz val="12"/>
        <rFont val="Calibri"/>
        <family val="1"/>
      </rPr>
      <t>2.7.2 - INFRAESTRUCTURA</t>
    </r>
  </si>
  <si>
    <r>
      <rPr>
        <sz val="12"/>
        <rFont val="Calibri"/>
        <family val="1"/>
      </rPr>
      <t>2.7.3 - CONSTRUCCIONES EN BIENES CONCESIONADOS</t>
    </r>
  </si>
  <si>
    <r>
      <rPr>
        <sz val="12"/>
        <rFont val="Calibri"/>
        <family val="1"/>
      </rPr>
      <t>2.7.4 - GASTOS QUE SE ASIGNARÁN DURANTE EL EJERCICIO PARA INVERSIÓN (ART. 32 Y 33 LEY 423-06)</t>
    </r>
  </si>
  <si>
    <r>
      <rPr>
        <b/>
        <sz val="12"/>
        <rFont val="Calibri"/>
        <family val="1"/>
      </rPr>
      <t>2.8 - ADQUISICION DE ACTIVOS FINANCIEROS CON FINES DE POLÍTICA</t>
    </r>
  </si>
  <si>
    <r>
      <rPr>
        <sz val="12"/>
        <rFont val="Calibri"/>
        <family val="1"/>
      </rPr>
      <t>2.8.1 - CONCESIÓN DE PRESTAMOS</t>
    </r>
  </si>
  <si>
    <r>
      <rPr>
        <sz val="12"/>
        <rFont val="Calibri"/>
        <family val="1"/>
      </rPr>
      <t>2.8.2 - ADQUISICIÓN DE TÍTULOS VALORES REPRESENTATIVOS DE DEUDA</t>
    </r>
  </si>
  <si>
    <r>
      <rPr>
        <b/>
        <sz val="12"/>
        <rFont val="Calibri"/>
        <family val="1"/>
      </rPr>
      <t>2.9 - GASTOS FINANCIEROS</t>
    </r>
  </si>
  <si>
    <r>
      <rPr>
        <sz val="12"/>
        <rFont val="Calibri"/>
        <family val="1"/>
      </rPr>
      <t>2.9.1 - INTERESES DE LA DEUDA PÚBLICA INTERNA</t>
    </r>
  </si>
  <si>
    <r>
      <rPr>
        <sz val="12"/>
        <rFont val="Calibri"/>
        <family val="1"/>
      </rPr>
      <t>2.9.2 - INTERESES DE LA DEUDA PUBLICA EXTERNA</t>
    </r>
  </si>
  <si>
    <r>
      <rPr>
        <sz val="12"/>
        <rFont val="Calibri"/>
        <family val="1"/>
      </rPr>
      <t>2.9.4 - COMISIONES Y OTROS GASTOS BANCARIOS DE LA DEUDA PÚBLICA</t>
    </r>
  </si>
  <si>
    <r>
      <rPr>
        <b/>
        <sz val="12"/>
        <rFont val="Calibri"/>
        <family val="1"/>
      </rPr>
      <t>Total Gastos</t>
    </r>
  </si>
  <si>
    <r>
      <rPr>
        <b/>
        <sz val="12"/>
        <rFont val="Calibri"/>
        <family val="1"/>
      </rPr>
      <t>4 - APLICACIONES FINANCIERAS</t>
    </r>
  </si>
  <si>
    <r>
      <rPr>
        <b/>
        <sz val="12"/>
        <rFont val="Calibri"/>
        <family val="1"/>
      </rPr>
      <t>4.1 - INCREMENTO DE ACTIVOS FINANCIEROS</t>
    </r>
  </si>
  <si>
    <r>
      <rPr>
        <sz val="12"/>
        <rFont val="Calibri"/>
        <family val="1"/>
      </rPr>
      <t>4.1.1 - INCREMENTO DE ACTIVOS FINANCIEROS CORRIENTES</t>
    </r>
  </si>
  <si>
    <r>
      <rPr>
        <sz val="12"/>
        <rFont val="Calibri"/>
        <family val="1"/>
      </rPr>
      <t>4.1.2 - INCREMENTO DE ACTIVOS FINANCIEROS NO CORRIENTES</t>
    </r>
  </si>
  <si>
    <r>
      <rPr>
        <b/>
        <sz val="12"/>
        <rFont val="Calibri"/>
        <family val="1"/>
      </rPr>
      <t>4.2 - DISMINUCIÓN DE PASIVOS</t>
    </r>
  </si>
  <si>
    <r>
      <rPr>
        <sz val="12"/>
        <rFont val="Calibri"/>
        <family val="1"/>
      </rPr>
      <t>4.2.1 - DISMINUCIÓN DE PASIVOS CORRIENTES</t>
    </r>
  </si>
  <si>
    <r>
      <rPr>
        <sz val="12"/>
        <rFont val="Calibri"/>
        <family val="1"/>
      </rPr>
      <t>4.2.2 - DISMINUCIÓN DE PASIVOS NO CORRIENTES</t>
    </r>
  </si>
  <si>
    <r>
      <rPr>
        <b/>
        <sz val="12"/>
        <rFont val="Calibri"/>
        <family val="1"/>
      </rPr>
      <t>4.3 - DISMINUCIÓN DE FONDOS DE TERCEROS</t>
    </r>
  </si>
  <si>
    <r>
      <rPr>
        <sz val="12"/>
        <rFont val="Calibri"/>
        <family val="1"/>
      </rPr>
      <t>4.3.5 - DISMINUCIÓN DEPÓSITOS FONDOS DE TERCEROS</t>
    </r>
  </si>
  <si>
    <r>
      <rPr>
        <b/>
        <sz val="12"/>
        <rFont val="Calibri"/>
        <family val="1"/>
      </rPr>
      <t>TOTAL APLICACIONES FINANCIERAS</t>
    </r>
  </si>
  <si>
    <t>TOTAL GASTOS Y APLICACIONES FINANCIERAS</t>
  </si>
  <si>
    <t>Fuente: SIGEF</t>
  </si>
  <si>
    <t>Definición de conceptos:</t>
  </si>
  <si>
    <t>1. Presupuesto Aprobado: Se refiere al presupuesto aprobado en la Ley de Presupuesto General del Estado</t>
  </si>
  <si>
    <t>2. Presupuesto Modificado: Se refiere al presupuesto aprobado en caso de que el Congreso Nacional apruebe un presupuesto complementario.</t>
  </si>
  <si>
    <t>Notas:</t>
  </si>
  <si>
    <t>1. La columna presupuesto modificado se agrega si se aprueba un presupuesto complementario.</t>
  </si>
  <si>
    <t>2. Se presenta la clasificación objetal del gasto al nivel de cuenta.</t>
  </si>
  <si>
    <t>_________________________</t>
  </si>
  <si>
    <t>______________________________________________________</t>
  </si>
  <si>
    <t xml:space="preserve">       Licda. Yenny Hernandez</t>
  </si>
  <si>
    <t xml:space="preserve">Licda. Claudia Quiterio </t>
  </si>
  <si>
    <t xml:space="preserve">    Encargada de Presupuesto</t>
  </si>
  <si>
    <t xml:space="preserve">Directora Financiera </t>
  </si>
  <si>
    <t xml:space="preserve">Dra. Maritza Contreras </t>
  </si>
  <si>
    <t xml:space="preserve">Vicerrectora Administrativa y Financiera </t>
  </si>
  <si>
    <t>Año 2024</t>
  </si>
  <si>
    <t xml:space="preserve">  __________________________</t>
  </si>
  <si>
    <t>_________________________________________</t>
  </si>
  <si>
    <t>_______________________________</t>
  </si>
  <si>
    <t>Fuente: [SIGEF]</t>
  </si>
  <si>
    <t>Fecha de registro: hasta el 31 de enero 2024</t>
  </si>
  <si>
    <t>Fecha de imputación: hasta el 31 de enero 2024</t>
  </si>
  <si>
    <t xml:space="preserve">1. Gastos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</si>
  <si>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</si>
  <si>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</si>
  <si>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analizado.</t>
  </si>
  <si>
    <t>5. Fecha de registro: el día 10 del mes siguiente al mes analizado.</t>
  </si>
  <si>
    <t>Fecha de registro: hasta el 29 de febrero 2024</t>
  </si>
  <si>
    <t>Fecha de imputación: hasta el 29 de febrero 2024</t>
  </si>
  <si>
    <t>Fecha de imputación: hasta el 31 de marzo 2024</t>
  </si>
  <si>
    <t>Fecha de registro: hasta el 31 de marzo 2024</t>
  </si>
  <si>
    <t xml:space="preserve">                              Licda. Claudia Quiterio </t>
  </si>
  <si>
    <t xml:space="preserve">                             Directora Financiera </t>
  </si>
  <si>
    <t xml:space="preserve">                                    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</si>
</sst>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1"/>
    </font>
    <font>
      <b/>
      <sz val="18"/>
      <name val="Calibri"/>
      <family val="1"/>
    </font>
    <font>
      <sz val="18"/>
      <color theme="1"/>
      <name val="Calibri"/>
      <family val="2"/>
      <scheme val="minor"/>
    </font>
    <font>
      <b/>
      <sz val="16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4"/>
      <name val="Calibri"/>
      <family val="1"/>
    </font>
    <font>
      <sz val="14"/>
      <color theme="1"/>
      <name val="Calibri"/>
      <family val="2"/>
      <scheme val="minor"/>
    </font>
    <font>
      <sz val="12"/>
      <name val="Calibri"/>
      <family val="2"/>
    </font>
    <font>
      <b/>
      <u/>
      <sz val="12"/>
      <name val="Calibri"/>
      <family val="2"/>
    </font>
    <font>
      <b/>
      <sz val="12"/>
      <name val="Calibri"/>
      <family val="1"/>
    </font>
    <font>
      <b/>
      <sz val="12"/>
      <color rgb="FF000000"/>
      <name val="Calibri"/>
      <family val="2"/>
    </font>
    <font>
      <sz val="12"/>
      <name val="Calibri"/>
      <family val="1"/>
    </font>
    <font>
      <sz val="12"/>
      <color rgb="FF000000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7.5"/>
      <name val="Calibri"/>
      <family val="2"/>
    </font>
    <font>
      <sz val="6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EA9DB"/>
      </patternFill>
    </fill>
    <fill>
      <patternFill patternType="solid">
        <fgColor rgb="FFD9E0F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8" fillId="2" borderId="4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 wrapText="1"/>
    </xf>
    <xf numFmtId="0" fontId="9" fillId="0" borderId="0" xfId="0" applyFont="1" applyAlignment="1">
      <alignment horizontal="left" vertical="top"/>
    </xf>
    <xf numFmtId="0" fontId="7" fillId="2" borderId="6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 indent="2"/>
    </xf>
    <xf numFmtId="0" fontId="8" fillId="2" borderId="6" xfId="0" applyFont="1" applyFill="1" applyBorder="1" applyAlignment="1">
      <alignment horizontal="left" vertical="top" wrapText="1" indent="1"/>
    </xf>
    <xf numFmtId="0" fontId="8" fillId="2" borderId="6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4" fontId="13" fillId="0" borderId="0" xfId="0" applyNumberFormat="1" applyFont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 wrapText="1" indent="2"/>
    </xf>
    <xf numFmtId="4" fontId="15" fillId="0" borderId="0" xfId="0" applyNumberFormat="1" applyFont="1" applyAlignment="1">
      <alignment horizontal="right" vertical="top" shrinkToFit="1"/>
    </xf>
    <xf numFmtId="2" fontId="15" fillId="0" borderId="0" xfId="0" applyNumberFormat="1" applyFont="1" applyAlignment="1">
      <alignment horizontal="right" vertical="top" shrinkToFit="1"/>
    </xf>
    <xf numFmtId="0" fontId="16" fillId="0" borderId="0" xfId="0" applyFont="1" applyAlignment="1">
      <alignment horizontal="left" vertical="top" wrapText="1"/>
    </xf>
    <xf numFmtId="2" fontId="13" fillId="0" borderId="0" xfId="0" applyNumberFormat="1" applyFont="1" applyAlignment="1">
      <alignment horizontal="right" vertical="top" shrinkToFit="1"/>
    </xf>
    <xf numFmtId="0" fontId="10" fillId="0" borderId="7" xfId="0" applyFont="1" applyBorder="1" applyAlignment="1">
      <alignment horizontal="left" vertical="top" wrapText="1" indent="2"/>
    </xf>
    <xf numFmtId="2" fontId="15" fillId="0" borderId="7" xfId="0" applyNumberFormat="1" applyFont="1" applyBorder="1" applyAlignment="1">
      <alignment horizontal="right" vertical="top" shrinkToFit="1"/>
    </xf>
    <xf numFmtId="0" fontId="16" fillId="3" borderId="8" xfId="0" applyFont="1" applyFill="1" applyBorder="1" applyAlignment="1">
      <alignment horizontal="left" vertical="top" wrapText="1"/>
    </xf>
    <xf numFmtId="4" fontId="13" fillId="3" borderId="8" xfId="0" applyNumberFormat="1" applyFont="1" applyFill="1" applyBorder="1" applyAlignment="1">
      <alignment vertical="top" shrinkToFit="1"/>
    </xf>
    <xf numFmtId="0" fontId="16" fillId="0" borderId="7" xfId="0" applyFont="1" applyBorder="1" applyAlignment="1">
      <alignment horizontal="left" vertical="top" wrapText="1"/>
    </xf>
    <xf numFmtId="2" fontId="13" fillId="0" borderId="7" xfId="0" applyNumberFormat="1" applyFont="1" applyBorder="1" applyAlignment="1">
      <alignment horizontal="right" vertical="top" shrinkToFit="1"/>
    </xf>
    <xf numFmtId="0" fontId="16" fillId="0" borderId="8" xfId="0" applyFont="1" applyBorder="1" applyAlignment="1">
      <alignment horizontal="left" vertical="top" wrapText="1"/>
    </xf>
    <xf numFmtId="2" fontId="13" fillId="0" borderId="8" xfId="0" applyNumberFormat="1" applyFont="1" applyBorder="1" applyAlignment="1">
      <alignment horizontal="right" vertical="top" shrinkToFit="1"/>
    </xf>
    <xf numFmtId="2" fontId="13" fillId="3" borderId="8" xfId="0" applyNumberFormat="1" applyFont="1" applyFill="1" applyBorder="1" applyAlignment="1">
      <alignment horizontal="right" vertical="top" shrinkToFit="1"/>
    </xf>
    <xf numFmtId="0" fontId="16" fillId="2" borderId="0" xfId="0" applyFont="1" applyFill="1" applyAlignment="1">
      <alignment horizontal="left" vertical="top" wrapText="1"/>
    </xf>
    <xf numFmtId="4" fontId="13" fillId="2" borderId="0" xfId="0" applyNumberFormat="1" applyFont="1" applyFill="1" applyAlignment="1">
      <alignment horizontal="right" vertical="top" shrinkToFit="1"/>
    </xf>
    <xf numFmtId="0" fontId="17" fillId="0" borderId="0" xfId="0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2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7" fillId="0" borderId="0" xfId="0" applyFont="1" applyAlignment="1">
      <alignment horizontal="left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18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1220950</xdr:colOff>
      <xdr:row>0</xdr:row>
      <xdr:rowOff>114690</xdr:rowOff>
    </xdr:from>
    <xdr:ext cx="111267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03BA0E0B-FFB5-4BB4-94EE-AC7741A25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2525" y="114690"/>
          <a:ext cx="111267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2000250</xdr:colOff>
      <xdr:row>5</xdr:row>
      <xdr:rowOff>180976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45D532AF-06F2-4153-BE59-0F76B97551F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000250" cy="165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76200</xdr:colOff>
      <xdr:row>0</xdr:row>
      <xdr:rowOff>67065</xdr:rowOff>
    </xdr:from>
    <xdr:ext cx="15716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028AC370-A35A-429D-AAC7-F02DAAA7C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67065"/>
          <a:ext cx="15716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2790824</xdr:colOff>
      <xdr:row>5</xdr:row>
      <xdr:rowOff>142875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3823513-0C49-445B-82B8-C7AD1D5C85E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790824" cy="16192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742950</xdr:colOff>
      <xdr:row>0</xdr:row>
      <xdr:rowOff>28575</xdr:rowOff>
    </xdr:from>
    <xdr:ext cx="16478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854C509C-7E98-44CA-9CC0-0D358F4FB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28575"/>
          <a:ext cx="16478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3162300</xdr:colOff>
      <xdr:row>6</xdr:row>
      <xdr:rowOff>9526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8392E7D8-6BFC-4B4D-A6F7-C65F23847CC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3162300" cy="17240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28575</xdr:colOff>
      <xdr:row>0</xdr:row>
      <xdr:rowOff>38100</xdr:rowOff>
    </xdr:from>
    <xdr:ext cx="16478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7F9CB453-B582-4BC1-8548-F13799BE1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4100" y="38100"/>
          <a:ext cx="16478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3333750</xdr:colOff>
      <xdr:row>5</xdr:row>
      <xdr:rowOff>228600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940C5E3D-0D3F-4BEA-935E-99E9C6A2F1B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3333750" cy="17049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9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74.7109375" style="16" customWidth="1"/>
    <col min="2" max="2" width="19.140625" style="16" customWidth="1"/>
    <col min="3" max="3" width="18" style="16" customWidth="1"/>
    <col min="4" max="4" width="20" style="16" hidden="1" customWidth="1"/>
    <col min="5" max="14" width="18" style="16" hidden="1" customWidth="1"/>
    <col min="15" max="15" width="16.7109375" style="16" hidden="1" customWidth="1"/>
    <col min="16" max="16" width="21.7109375" style="16" hidden="1" customWidth="1"/>
    <col min="17" max="17" width="20" style="16" hidden="1" customWidth="1"/>
    <col min="18" max="18" width="17.85546875" style="16" hidden="1" customWidth="1"/>
    <col min="19" max="19" width="24.42578125" style="16" hidden="1" customWidth="1"/>
    <col min="20" max="20" width="17.7109375" style="16" hidden="1" customWidth="1"/>
    <col min="21" max="21" width="23.28515625" style="16" hidden="1" customWidth="1"/>
    <col min="22" max="22" width="16.140625" style="16" hidden="1" customWidth="1"/>
    <col min="23" max="23" width="5" style="16" hidden="1" customWidth="1"/>
    <col min="24" max="16384" width="8" style="16"/>
  </cols>
  <sheetData>
    <row r="1" spans="1:23" s="1" customFormat="1" ht="23.25" customHeight="1" x14ac:dyDescent="0.25">
      <c r="A1" s="50" t="s">
        <v>0</v>
      </c>
      <c r="B1" s="50"/>
      <c r="C1" s="50"/>
    </row>
    <row r="2" spans="1:23" s="1" customFormat="1" ht="23.25" customHeight="1" x14ac:dyDescent="0.25">
      <c r="A2" s="50" t="s">
        <v>1</v>
      </c>
      <c r="B2" s="50"/>
      <c r="C2" s="50"/>
    </row>
    <row r="3" spans="1:23" s="2" customFormat="1" ht="23.25" x14ac:dyDescent="0.25">
      <c r="A3" s="50" t="s">
        <v>114</v>
      </c>
      <c r="B3" s="50"/>
      <c r="C3" s="50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23" s="2" customFormat="1" ht="23.25" customHeight="1" x14ac:dyDescent="0.25">
      <c r="A4" s="50" t="s">
        <v>2</v>
      </c>
      <c r="B4" s="50"/>
      <c r="C4" s="50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23" s="2" customFormat="1" ht="23.25" x14ac:dyDescent="0.25">
      <c r="A5" s="51" t="s">
        <v>3</v>
      </c>
      <c r="B5" s="51"/>
      <c r="C5" s="51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23" s="7" customFormat="1" ht="18.75" x14ac:dyDescent="0.25">
      <c r="A6" s="4"/>
      <c r="B6" s="52" t="s">
        <v>4</v>
      </c>
      <c r="C6" s="52"/>
      <c r="D6" s="47" t="s">
        <v>5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5"/>
      <c r="R6" s="5"/>
      <c r="S6" s="5"/>
      <c r="T6" s="5"/>
      <c r="U6" s="5"/>
      <c r="V6" s="5"/>
      <c r="W6" s="6"/>
    </row>
    <row r="7" spans="1:23" s="7" customFormat="1" ht="18.75" x14ac:dyDescent="0.25">
      <c r="A7" s="8" t="s">
        <v>6</v>
      </c>
      <c r="B7" s="9" t="s">
        <v>7</v>
      </c>
      <c r="C7" s="10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</row>
    <row r="8" spans="1:23" s="13" customFormat="1" ht="15.75" x14ac:dyDescent="0.25">
      <c r="A8" s="12" t="s">
        <v>22</v>
      </c>
      <c r="B8" s="12"/>
      <c r="C8" s="12"/>
      <c r="D8" s="12"/>
      <c r="E8" s="12"/>
    </row>
    <row r="9" spans="1:23" ht="15.75" x14ac:dyDescent="0.25">
      <c r="A9" s="14" t="s">
        <v>23</v>
      </c>
      <c r="B9" s="15">
        <f>SUM(B10:B14)</f>
        <v>530624098</v>
      </c>
      <c r="C9" s="15">
        <f>SUM(C10:C14)</f>
        <v>530624098</v>
      </c>
      <c r="D9" s="15">
        <f>SUM(D10:D14)</f>
        <v>0</v>
      </c>
      <c r="E9" s="15">
        <f t="shared" ref="E9:P9" si="0">SUM(E10:E14)</f>
        <v>0</v>
      </c>
      <c r="F9" s="15">
        <f t="shared" si="0"/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23" ht="15.75" x14ac:dyDescent="0.25">
      <c r="A10" s="17" t="s">
        <v>24</v>
      </c>
      <c r="B10" s="18">
        <v>419037260</v>
      </c>
      <c r="C10" s="18">
        <v>419037260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23" ht="15.75" x14ac:dyDescent="0.25">
      <c r="A11" s="17" t="s">
        <v>25</v>
      </c>
      <c r="B11" s="18">
        <v>52155290</v>
      </c>
      <c r="C11" s="18">
        <v>52155290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23" ht="15.75" x14ac:dyDescent="0.25">
      <c r="A12" s="17" t="s">
        <v>26</v>
      </c>
      <c r="B12" s="19">
        <v>0</v>
      </c>
      <c r="C12" s="19">
        <v>0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23" ht="15.75" x14ac:dyDescent="0.25">
      <c r="A13" s="17" t="s">
        <v>27</v>
      </c>
      <c r="B13" s="19">
        <v>0</v>
      </c>
      <c r="C13" s="19">
        <v>0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23" ht="15.75" x14ac:dyDescent="0.25">
      <c r="A14" s="17" t="s">
        <v>28</v>
      </c>
      <c r="B14" s="18">
        <v>59431548</v>
      </c>
      <c r="C14" s="18">
        <v>59431548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23" ht="15.75" x14ac:dyDescent="0.25">
      <c r="A15" s="20" t="s">
        <v>29</v>
      </c>
      <c r="B15" s="15">
        <f>SUM(B16:B24)</f>
        <v>53187655</v>
      </c>
      <c r="C15" s="15">
        <f>SUM(C16:C24)</f>
        <v>72539517</v>
      </c>
      <c r="D15" s="15">
        <f t="shared" ref="D15:P15" si="1">SUM(D16:D24)</f>
        <v>0</v>
      </c>
      <c r="E15" s="15">
        <f t="shared" si="1"/>
        <v>0</v>
      </c>
      <c r="F15" s="15">
        <f t="shared" si="1"/>
        <v>0</v>
      </c>
      <c r="G15" s="15">
        <f t="shared" si="1"/>
        <v>0</v>
      </c>
      <c r="H15" s="15">
        <f t="shared" si="1"/>
        <v>0</v>
      </c>
      <c r="I15" s="15">
        <f t="shared" si="1"/>
        <v>0</v>
      </c>
      <c r="J15" s="15">
        <f t="shared" si="1"/>
        <v>0</v>
      </c>
      <c r="K15" s="15">
        <f t="shared" si="1"/>
        <v>0</v>
      </c>
      <c r="L15" s="15">
        <f t="shared" si="1"/>
        <v>0</v>
      </c>
      <c r="M15" s="15">
        <f t="shared" si="1"/>
        <v>0</v>
      </c>
      <c r="N15" s="15">
        <f t="shared" si="1"/>
        <v>0</v>
      </c>
      <c r="O15" s="15">
        <f t="shared" si="1"/>
        <v>0</v>
      </c>
      <c r="P15" s="15">
        <f t="shared" si="1"/>
        <v>0</v>
      </c>
    </row>
    <row r="16" spans="1:23" ht="15.75" x14ac:dyDescent="0.25">
      <c r="A16" s="17" t="s">
        <v>30</v>
      </c>
      <c r="B16" s="18">
        <v>28187655</v>
      </c>
      <c r="C16" s="18">
        <v>28187655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31</v>
      </c>
      <c r="B17" s="18">
        <v>1500000</v>
      </c>
      <c r="C17" s="18">
        <v>1600000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32</v>
      </c>
      <c r="B18" s="18">
        <v>50000</v>
      </c>
      <c r="C18" s="18">
        <v>23161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33</v>
      </c>
      <c r="B19" s="18">
        <v>120000</v>
      </c>
      <c r="C19" s="18">
        <v>300000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34</v>
      </c>
      <c r="B20" s="18">
        <v>580000</v>
      </c>
      <c r="C20" s="18">
        <v>12670000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35</v>
      </c>
      <c r="B21" s="18">
        <v>14600000</v>
      </c>
      <c r="C21" s="18">
        <v>14850000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36</v>
      </c>
      <c r="B22" s="18">
        <v>2450000</v>
      </c>
      <c r="C22" s="18">
        <v>2408701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37</v>
      </c>
      <c r="B23" s="18">
        <v>5500000</v>
      </c>
      <c r="C23" s="18">
        <v>12100000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38</v>
      </c>
      <c r="B24" s="18">
        <v>200000</v>
      </c>
      <c r="C24" s="18">
        <v>400000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39</v>
      </c>
      <c r="B25" s="15">
        <f>SUM(B26:B34)</f>
        <v>37833399</v>
      </c>
      <c r="C25" s="15">
        <f>SUM(C26:C34)</f>
        <v>22973399</v>
      </c>
      <c r="D25" s="15">
        <f t="shared" ref="D25:P25" si="2">SUM(D26:D34)</f>
        <v>0</v>
      </c>
      <c r="E25" s="15">
        <f t="shared" si="2"/>
        <v>0</v>
      </c>
      <c r="F25" s="15">
        <f t="shared" si="2"/>
        <v>0</v>
      </c>
      <c r="G25" s="15">
        <f t="shared" si="2"/>
        <v>0</v>
      </c>
      <c r="H25" s="15">
        <f t="shared" si="2"/>
        <v>0</v>
      </c>
      <c r="I25" s="15">
        <f t="shared" si="2"/>
        <v>0</v>
      </c>
      <c r="J25" s="15">
        <f t="shared" si="2"/>
        <v>0</v>
      </c>
      <c r="K25" s="15">
        <f t="shared" si="2"/>
        <v>0</v>
      </c>
      <c r="L25" s="15">
        <f t="shared" si="2"/>
        <v>0</v>
      </c>
      <c r="M25" s="15">
        <f t="shared" si="2"/>
        <v>0</v>
      </c>
      <c r="N25" s="15">
        <f t="shared" si="2"/>
        <v>0</v>
      </c>
      <c r="O25" s="15">
        <f t="shared" si="2"/>
        <v>0</v>
      </c>
      <c r="P25" s="15">
        <f t="shared" si="2"/>
        <v>0</v>
      </c>
    </row>
    <row r="26" spans="1:16" ht="15.75" x14ac:dyDescent="0.25">
      <c r="A26" s="17" t="s">
        <v>40</v>
      </c>
      <c r="B26" s="18">
        <v>4353399</v>
      </c>
      <c r="C26" s="18">
        <v>4063399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41</v>
      </c>
      <c r="B27" s="18">
        <v>1280000</v>
      </c>
      <c r="C27" s="18">
        <v>1270000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42</v>
      </c>
      <c r="B28" s="18">
        <v>2200000</v>
      </c>
      <c r="C28" s="18">
        <v>1980000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43</v>
      </c>
      <c r="B29" s="18">
        <v>100000</v>
      </c>
      <c r="C29" s="18">
        <v>100000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44</v>
      </c>
      <c r="B30" s="18">
        <v>250000</v>
      </c>
      <c r="C30" s="18">
        <v>200000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45</v>
      </c>
      <c r="B31" s="18">
        <v>600000</v>
      </c>
      <c r="C31" s="18">
        <v>70000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31.5" x14ac:dyDescent="0.25">
      <c r="A32" s="17" t="s">
        <v>46</v>
      </c>
      <c r="B32" s="18">
        <v>9650000</v>
      </c>
      <c r="C32" s="18">
        <v>9390000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47</v>
      </c>
      <c r="B33" s="19">
        <v>0</v>
      </c>
      <c r="C33" s="19">
        <v>0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48</v>
      </c>
      <c r="B34" s="18">
        <v>19400000</v>
      </c>
      <c r="C34" s="18">
        <v>5900000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49</v>
      </c>
      <c r="B35" s="21">
        <f>SUM(B36:B42)</f>
        <v>0</v>
      </c>
      <c r="C35" s="21">
        <f>SUM(C36:C42)</f>
        <v>0</v>
      </c>
      <c r="D35" s="21">
        <f t="shared" ref="D35:P35" si="3">SUM(D36:D42)</f>
        <v>0</v>
      </c>
      <c r="E35" s="21">
        <f t="shared" si="3"/>
        <v>0</v>
      </c>
      <c r="F35" s="15">
        <f t="shared" si="3"/>
        <v>0</v>
      </c>
      <c r="G35" s="15">
        <f t="shared" si="3"/>
        <v>0</v>
      </c>
      <c r="H35" s="15">
        <f t="shared" si="3"/>
        <v>0</v>
      </c>
      <c r="I35" s="15">
        <f t="shared" si="3"/>
        <v>0</v>
      </c>
      <c r="J35" s="15">
        <f t="shared" si="3"/>
        <v>0</v>
      </c>
      <c r="K35" s="15">
        <f t="shared" si="3"/>
        <v>0</v>
      </c>
      <c r="L35" s="15">
        <f t="shared" si="3"/>
        <v>0</v>
      </c>
      <c r="M35" s="15">
        <f t="shared" si="3"/>
        <v>0</v>
      </c>
      <c r="N35" s="15">
        <f t="shared" si="3"/>
        <v>0</v>
      </c>
      <c r="O35" s="15">
        <f t="shared" si="3"/>
        <v>0</v>
      </c>
      <c r="P35" s="15">
        <f t="shared" si="3"/>
        <v>0</v>
      </c>
    </row>
    <row r="36" spans="1:16" ht="15.75" x14ac:dyDescent="0.25">
      <c r="A36" s="17" t="s">
        <v>50</v>
      </c>
      <c r="B36" s="19">
        <v>0</v>
      </c>
      <c r="C36" s="19">
        <v>0</v>
      </c>
      <c r="D36" s="19"/>
      <c r="E36" s="19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51</v>
      </c>
      <c r="B37" s="19">
        <v>0</v>
      </c>
      <c r="C37" s="19">
        <v>0</v>
      </c>
      <c r="D37" s="19"/>
      <c r="E37" s="19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52</v>
      </c>
      <c r="B38" s="19">
        <v>0</v>
      </c>
      <c r="C38" s="19">
        <v>0</v>
      </c>
      <c r="D38" s="19"/>
      <c r="E38" s="19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31.5" x14ac:dyDescent="0.25">
      <c r="A39" s="17" t="s">
        <v>53</v>
      </c>
      <c r="B39" s="19">
        <v>0</v>
      </c>
      <c r="C39" s="19">
        <v>0</v>
      </c>
      <c r="D39" s="19"/>
      <c r="E39" s="19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31.5" x14ac:dyDescent="0.25">
      <c r="A40" s="17" t="s">
        <v>54</v>
      </c>
      <c r="B40" s="19">
        <v>0</v>
      </c>
      <c r="C40" s="19">
        <v>0</v>
      </c>
      <c r="D40" s="19"/>
      <c r="E40" s="19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55</v>
      </c>
      <c r="B41" s="19">
        <v>0</v>
      </c>
      <c r="C41" s="19">
        <v>0</v>
      </c>
      <c r="D41" s="19"/>
      <c r="E41" s="19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56</v>
      </c>
      <c r="B42" s="19">
        <v>0</v>
      </c>
      <c r="C42" s="19">
        <v>0</v>
      </c>
      <c r="D42" s="19"/>
      <c r="E42" s="19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57</v>
      </c>
      <c r="B43" s="21">
        <f>SUM(B44:B50)</f>
        <v>0</v>
      </c>
      <c r="C43" s="21">
        <f>SUM(C44:C50)</f>
        <v>0</v>
      </c>
      <c r="D43" s="21">
        <f t="shared" ref="D43:P43" si="4">SUM(D44:D50)</f>
        <v>0</v>
      </c>
      <c r="E43" s="21">
        <f t="shared" si="4"/>
        <v>0</v>
      </c>
      <c r="F43" s="15">
        <f t="shared" si="4"/>
        <v>0</v>
      </c>
      <c r="G43" s="15">
        <f t="shared" si="4"/>
        <v>0</v>
      </c>
      <c r="H43" s="15">
        <f t="shared" si="4"/>
        <v>0</v>
      </c>
      <c r="I43" s="15">
        <f t="shared" si="4"/>
        <v>0</v>
      </c>
      <c r="J43" s="15">
        <f t="shared" si="4"/>
        <v>0</v>
      </c>
      <c r="K43" s="15">
        <f t="shared" si="4"/>
        <v>0</v>
      </c>
      <c r="L43" s="15">
        <f t="shared" si="4"/>
        <v>0</v>
      </c>
      <c r="M43" s="15">
        <f t="shared" si="4"/>
        <v>0</v>
      </c>
      <c r="N43" s="15">
        <f t="shared" si="4"/>
        <v>0</v>
      </c>
      <c r="O43" s="15">
        <f t="shared" si="4"/>
        <v>0</v>
      </c>
      <c r="P43" s="15">
        <f t="shared" si="4"/>
        <v>0</v>
      </c>
    </row>
    <row r="44" spans="1:16" ht="15.75" x14ac:dyDescent="0.25">
      <c r="A44" s="17" t="s">
        <v>58</v>
      </c>
      <c r="B44" s="19">
        <v>0</v>
      </c>
      <c r="C44" s="19">
        <v>0</v>
      </c>
      <c r="D44" s="19"/>
      <c r="E44" s="19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59</v>
      </c>
      <c r="B45" s="19">
        <v>0</v>
      </c>
      <c r="C45" s="19">
        <v>0</v>
      </c>
      <c r="D45" s="19"/>
      <c r="E45" s="19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60</v>
      </c>
      <c r="B46" s="19">
        <v>0</v>
      </c>
      <c r="C46" s="19">
        <v>0</v>
      </c>
      <c r="D46" s="19"/>
      <c r="E46" s="19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31.5" x14ac:dyDescent="0.25">
      <c r="A47" s="17" t="s">
        <v>61</v>
      </c>
      <c r="B47" s="19">
        <v>0</v>
      </c>
      <c r="C47" s="19">
        <v>0</v>
      </c>
      <c r="D47" s="19"/>
      <c r="E47" s="19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31.5" x14ac:dyDescent="0.25">
      <c r="A48" s="17" t="s">
        <v>62</v>
      </c>
      <c r="B48" s="19">
        <v>0</v>
      </c>
      <c r="C48" s="19">
        <v>0</v>
      </c>
      <c r="D48" s="19"/>
      <c r="E48" s="19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23" ht="15.75" x14ac:dyDescent="0.25">
      <c r="A49" s="17" t="s">
        <v>63</v>
      </c>
      <c r="B49" s="19">
        <v>0</v>
      </c>
      <c r="C49" s="19">
        <v>0</v>
      </c>
      <c r="D49" s="19"/>
      <c r="E49" s="19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23" ht="15.75" x14ac:dyDescent="0.25">
      <c r="A50" s="17" t="s">
        <v>64</v>
      </c>
      <c r="B50" s="19">
        <v>0</v>
      </c>
      <c r="C50" s="19">
        <v>0</v>
      </c>
      <c r="D50" s="19"/>
      <c r="E50" s="19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23" ht="15.75" x14ac:dyDescent="0.25">
      <c r="A51" s="20" t="s">
        <v>65</v>
      </c>
      <c r="B51" s="15">
        <f>SUM(B52:B60)</f>
        <v>6433762</v>
      </c>
      <c r="C51" s="15">
        <f>SUM(C52:C60)</f>
        <v>1941900</v>
      </c>
      <c r="D51" s="15">
        <f t="shared" ref="D51:K51" si="5">SUM(D52:D60)</f>
        <v>0</v>
      </c>
      <c r="E51" s="15">
        <f t="shared" si="5"/>
        <v>0</v>
      </c>
      <c r="F51" s="15">
        <f t="shared" si="5"/>
        <v>0</v>
      </c>
      <c r="G51" s="15">
        <f>SUM(G52:G60)</f>
        <v>0</v>
      </c>
      <c r="H51" s="15">
        <f t="shared" si="5"/>
        <v>0</v>
      </c>
      <c r="I51" s="15">
        <f t="shared" si="5"/>
        <v>0</v>
      </c>
      <c r="J51" s="15">
        <f t="shared" si="5"/>
        <v>0</v>
      </c>
      <c r="K51" s="15">
        <f t="shared" si="5"/>
        <v>0</v>
      </c>
      <c r="L51" s="15">
        <f>SUM(L52:L60)</f>
        <v>0</v>
      </c>
      <c r="M51" s="15">
        <f>SUM(M52:M60)</f>
        <v>0</v>
      </c>
      <c r="N51" s="15">
        <f>SUM(N52:N60)</f>
        <v>0</v>
      </c>
      <c r="O51" s="15">
        <f>SUM(O52:O60)</f>
        <v>0</v>
      </c>
      <c r="P51" s="15">
        <f>SUM(P52:P60)</f>
        <v>0</v>
      </c>
    </row>
    <row r="52" spans="1:23" ht="15.75" x14ac:dyDescent="0.25">
      <c r="A52" s="17" t="s">
        <v>66</v>
      </c>
      <c r="B52" s="18">
        <v>1200000</v>
      </c>
      <c r="C52" s="18">
        <v>1565200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23" ht="15.75" x14ac:dyDescent="0.25">
      <c r="A53" s="17" t="s">
        <v>67</v>
      </c>
      <c r="B53" s="18">
        <v>1200000</v>
      </c>
      <c r="C53" s="18">
        <v>245400</v>
      </c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23" ht="15.75" x14ac:dyDescent="0.25">
      <c r="A54" s="17" t="s">
        <v>68</v>
      </c>
      <c r="B54" s="18">
        <v>800000</v>
      </c>
      <c r="C54" s="18">
        <v>200</v>
      </c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23" ht="15.75" x14ac:dyDescent="0.25">
      <c r="A55" s="17" t="s">
        <v>69</v>
      </c>
      <c r="B55" s="18">
        <v>300000</v>
      </c>
      <c r="C55" s="18">
        <v>300</v>
      </c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23" ht="15.75" x14ac:dyDescent="0.25">
      <c r="A56" s="17" t="s">
        <v>70</v>
      </c>
      <c r="B56" s="18">
        <v>1633762</v>
      </c>
      <c r="C56" s="18">
        <v>130500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23" ht="15.75" x14ac:dyDescent="0.25">
      <c r="A57" s="17" t="s">
        <v>71</v>
      </c>
      <c r="B57" s="18">
        <v>300000</v>
      </c>
      <c r="C57" s="18">
        <v>100</v>
      </c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23" ht="15.75" x14ac:dyDescent="0.25">
      <c r="A58" s="17" t="s">
        <v>72</v>
      </c>
      <c r="B58" s="19">
        <v>0</v>
      </c>
      <c r="C58" s="19">
        <v>0</v>
      </c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23" ht="15.75" x14ac:dyDescent="0.25">
      <c r="A59" s="17" t="s">
        <v>73</v>
      </c>
      <c r="B59" s="18">
        <v>1000000</v>
      </c>
      <c r="C59" s="18">
        <v>200</v>
      </c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23" ht="31.5" x14ac:dyDescent="0.25">
      <c r="A60" s="17" t="s">
        <v>74</v>
      </c>
      <c r="B60" s="19">
        <v>0</v>
      </c>
      <c r="C60" s="19">
        <v>0</v>
      </c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23" ht="15.75" x14ac:dyDescent="0.25">
      <c r="A61" s="20" t="s">
        <v>75</v>
      </c>
      <c r="B61" s="15">
        <f>SUM(B62:B65)</f>
        <v>0</v>
      </c>
      <c r="C61" s="15">
        <f>SUM(C62:C65)</f>
        <v>0</v>
      </c>
      <c r="D61" s="21">
        <f t="shared" ref="D61:W61" si="6">SUM(D62:D65)</f>
        <v>0</v>
      </c>
      <c r="E61" s="21">
        <f t="shared" si="6"/>
        <v>0</v>
      </c>
      <c r="F61" s="15">
        <f t="shared" si="6"/>
        <v>0</v>
      </c>
      <c r="G61" s="15">
        <f t="shared" si="6"/>
        <v>0</v>
      </c>
      <c r="H61" s="15">
        <f t="shared" si="6"/>
        <v>0</v>
      </c>
      <c r="I61" s="15">
        <f t="shared" si="6"/>
        <v>0</v>
      </c>
      <c r="J61" s="15">
        <f t="shared" si="6"/>
        <v>0</v>
      </c>
      <c r="K61" s="15">
        <f t="shared" si="6"/>
        <v>0</v>
      </c>
      <c r="L61" s="15">
        <f t="shared" si="6"/>
        <v>0</v>
      </c>
      <c r="M61" s="15">
        <f t="shared" si="6"/>
        <v>0</v>
      </c>
      <c r="N61" s="15">
        <f t="shared" si="6"/>
        <v>0</v>
      </c>
      <c r="O61" s="15">
        <f t="shared" si="6"/>
        <v>0</v>
      </c>
      <c r="P61" s="15">
        <f t="shared" si="6"/>
        <v>0</v>
      </c>
      <c r="Q61" s="15">
        <f t="shared" si="6"/>
        <v>0</v>
      </c>
      <c r="R61" s="15">
        <f t="shared" si="6"/>
        <v>0</v>
      </c>
      <c r="S61" s="15">
        <f t="shared" si="6"/>
        <v>0</v>
      </c>
      <c r="T61" s="15">
        <f t="shared" si="6"/>
        <v>0</v>
      </c>
      <c r="U61" s="15">
        <f t="shared" si="6"/>
        <v>0</v>
      </c>
      <c r="V61" s="15">
        <f t="shared" si="6"/>
        <v>0</v>
      </c>
      <c r="W61" s="15">
        <f t="shared" si="6"/>
        <v>0</v>
      </c>
    </row>
    <row r="62" spans="1:23" ht="15.75" x14ac:dyDescent="0.25">
      <c r="A62" s="17" t="s">
        <v>76</v>
      </c>
      <c r="B62" s="18">
        <v>0</v>
      </c>
      <c r="C62" s="18">
        <v>0</v>
      </c>
      <c r="D62" s="19"/>
      <c r="E62" s="19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23" ht="15.75" x14ac:dyDescent="0.25">
      <c r="A63" s="17" t="s">
        <v>77</v>
      </c>
      <c r="B63" s="19">
        <v>0</v>
      </c>
      <c r="C63" s="19">
        <v>0</v>
      </c>
      <c r="D63" s="19"/>
      <c r="E63" s="19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23" ht="15.75" x14ac:dyDescent="0.25">
      <c r="A64" s="17" t="s">
        <v>78</v>
      </c>
      <c r="B64" s="19">
        <v>0</v>
      </c>
      <c r="C64" s="19">
        <v>0</v>
      </c>
      <c r="D64" s="19"/>
      <c r="E64" s="19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23" ht="31.5" x14ac:dyDescent="0.25">
      <c r="A65" s="17" t="s">
        <v>79</v>
      </c>
      <c r="B65" s="19">
        <v>0</v>
      </c>
      <c r="C65" s="19">
        <v>0</v>
      </c>
      <c r="D65" s="19"/>
      <c r="E65" s="19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23" ht="15.75" x14ac:dyDescent="0.25">
      <c r="A66" s="20" t="s">
        <v>80</v>
      </c>
      <c r="B66" s="21">
        <f>SUM(B67:B68)</f>
        <v>0</v>
      </c>
      <c r="C66" s="21">
        <f>SUM(C67:C68)</f>
        <v>0</v>
      </c>
      <c r="D66" s="21">
        <f t="shared" ref="D66:K66" si="7">SUM(D67:D68)</f>
        <v>0</v>
      </c>
      <c r="E66" s="21">
        <f t="shared" si="7"/>
        <v>0</v>
      </c>
      <c r="F66" s="15">
        <f t="shared" si="7"/>
        <v>0</v>
      </c>
      <c r="G66" s="15">
        <f t="shared" si="7"/>
        <v>0</v>
      </c>
      <c r="H66" s="15">
        <f t="shared" si="7"/>
        <v>0</v>
      </c>
      <c r="I66" s="15">
        <f t="shared" si="7"/>
        <v>0</v>
      </c>
      <c r="J66" s="15">
        <f t="shared" si="7"/>
        <v>0</v>
      </c>
      <c r="K66" s="15">
        <f t="shared" si="7"/>
        <v>0</v>
      </c>
      <c r="L66" s="15">
        <f>SUM(L67:L68)</f>
        <v>0</v>
      </c>
      <c r="M66" s="15">
        <f>SUM(M67:M68)</f>
        <v>0</v>
      </c>
      <c r="N66" s="15">
        <f>SUM(N67:N68)</f>
        <v>0</v>
      </c>
      <c r="O66" s="15">
        <f>SUM(O67:O68)</f>
        <v>0</v>
      </c>
      <c r="P66" s="15">
        <f>SUM(P67:P68)</f>
        <v>0</v>
      </c>
    </row>
    <row r="67" spans="1:23" ht="15.75" x14ac:dyDescent="0.25">
      <c r="A67" s="17" t="s">
        <v>81</v>
      </c>
      <c r="B67" s="19">
        <v>0</v>
      </c>
      <c r="C67" s="19">
        <v>0</v>
      </c>
      <c r="D67" s="19"/>
      <c r="E67" s="19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23" ht="15.75" x14ac:dyDescent="0.25">
      <c r="A68" s="17" t="s">
        <v>82</v>
      </c>
      <c r="B68" s="19">
        <v>0</v>
      </c>
      <c r="C68" s="19">
        <v>0</v>
      </c>
      <c r="D68" s="19"/>
      <c r="E68" s="19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23" ht="15.75" x14ac:dyDescent="0.25">
      <c r="A69" s="20" t="s">
        <v>83</v>
      </c>
      <c r="B69" s="21">
        <f>SUM(B70:B72)</f>
        <v>0</v>
      </c>
      <c r="C69" s="21">
        <f>SUM(C70:C72)</f>
        <v>0</v>
      </c>
      <c r="D69" s="21">
        <f t="shared" ref="D69:P69" si="8">SUM(D70:D72)</f>
        <v>0</v>
      </c>
      <c r="E69" s="21">
        <f t="shared" si="8"/>
        <v>0</v>
      </c>
      <c r="F69" s="21">
        <f t="shared" si="8"/>
        <v>0</v>
      </c>
      <c r="G69" s="21">
        <f>SUM(G70:G72)</f>
        <v>0</v>
      </c>
      <c r="H69" s="21">
        <f t="shared" si="8"/>
        <v>0</v>
      </c>
      <c r="I69" s="21">
        <f t="shared" si="8"/>
        <v>0</v>
      </c>
      <c r="J69" s="21">
        <f t="shared" si="8"/>
        <v>0</v>
      </c>
      <c r="K69" s="21">
        <f t="shared" si="8"/>
        <v>0</v>
      </c>
      <c r="L69" s="21">
        <f t="shared" si="8"/>
        <v>0</v>
      </c>
      <c r="M69" s="21">
        <f t="shared" si="8"/>
        <v>0</v>
      </c>
      <c r="N69" s="21">
        <f t="shared" si="8"/>
        <v>0</v>
      </c>
      <c r="O69" s="21">
        <f t="shared" si="8"/>
        <v>0</v>
      </c>
      <c r="P69" s="21">
        <f t="shared" si="8"/>
        <v>0</v>
      </c>
    </row>
    <row r="70" spans="1:23" ht="15.75" x14ac:dyDescent="0.25">
      <c r="A70" s="17" t="s">
        <v>84</v>
      </c>
      <c r="B70" s="19">
        <v>0</v>
      </c>
      <c r="C70" s="19">
        <v>0</v>
      </c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23" ht="15.75" x14ac:dyDescent="0.25">
      <c r="A71" s="17" t="s">
        <v>85</v>
      </c>
      <c r="B71" s="19">
        <v>0</v>
      </c>
      <c r="C71" s="19">
        <v>0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23" ht="15.75" x14ac:dyDescent="0.25">
      <c r="A72" s="22" t="s">
        <v>86</v>
      </c>
      <c r="B72" s="23">
        <v>0</v>
      </c>
      <c r="C72" s="23">
        <v>0</v>
      </c>
      <c r="D72" s="23"/>
      <c r="E72" s="23"/>
      <c r="F72" s="23"/>
      <c r="G72" s="23"/>
      <c r="H72" s="23"/>
      <c r="I72" s="23"/>
      <c r="J72" s="19"/>
      <c r="K72" s="19"/>
      <c r="L72" s="19"/>
      <c r="M72" s="19"/>
      <c r="N72" s="19"/>
      <c r="O72" s="19"/>
      <c r="P72" s="19"/>
    </row>
    <row r="73" spans="1:23" ht="15.75" x14ac:dyDescent="0.25">
      <c r="A73" s="24" t="s">
        <v>87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9">SUM(D9+D15+D25+D35+D43+D51+D66+D70)</f>
        <v>0</v>
      </c>
      <c r="E73" s="25">
        <f t="shared" si="9"/>
        <v>0</v>
      </c>
      <c r="F73" s="25">
        <f t="shared" si="9"/>
        <v>0</v>
      </c>
      <c r="G73" s="25">
        <f t="shared" si="9"/>
        <v>0</v>
      </c>
      <c r="H73" s="25">
        <f t="shared" si="9"/>
        <v>0</v>
      </c>
      <c r="I73" s="25">
        <f t="shared" si="9"/>
        <v>0</v>
      </c>
      <c r="J73" s="25">
        <f t="shared" si="9"/>
        <v>0</v>
      </c>
      <c r="K73" s="25">
        <f t="shared" si="9"/>
        <v>0</v>
      </c>
      <c r="L73" s="25">
        <f t="shared" si="9"/>
        <v>0</v>
      </c>
      <c r="M73" s="25">
        <f t="shared" si="9"/>
        <v>0</v>
      </c>
      <c r="N73" s="25">
        <f t="shared" si="9"/>
        <v>0</v>
      </c>
      <c r="O73" s="25">
        <f t="shared" si="9"/>
        <v>0</v>
      </c>
      <c r="P73" s="25">
        <f t="shared" si="9"/>
        <v>0</v>
      </c>
    </row>
    <row r="74" spans="1:23" ht="15.75" x14ac:dyDescent="0.25">
      <c r="A74" s="26" t="s">
        <v>88</v>
      </c>
      <c r="B74" s="27">
        <v>0</v>
      </c>
      <c r="C74" s="27">
        <v>0</v>
      </c>
      <c r="D74" s="27">
        <f t="shared" ref="D74:G74" si="10">SUM(D75+D78+D81)</f>
        <v>0</v>
      </c>
      <c r="E74" s="27">
        <f t="shared" si="10"/>
        <v>0</v>
      </c>
      <c r="F74" s="27">
        <f t="shared" si="10"/>
        <v>0</v>
      </c>
      <c r="G74" s="27">
        <f t="shared" si="10"/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23" ht="15.75" x14ac:dyDescent="0.25">
      <c r="A75" s="28" t="s">
        <v>89</v>
      </c>
      <c r="B75" s="29">
        <v>0</v>
      </c>
      <c r="C75" s="29">
        <f>SUM(C76:C77)</f>
        <v>0</v>
      </c>
      <c r="D75" s="29">
        <f t="shared" ref="D75:G75" si="11">SUM(D76:D77)</f>
        <v>0</v>
      </c>
      <c r="E75" s="29">
        <f t="shared" si="11"/>
        <v>0</v>
      </c>
      <c r="F75" s="15">
        <f t="shared" si="11"/>
        <v>0</v>
      </c>
      <c r="G75" s="15">
        <f t="shared" si="11"/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  <c r="T75" s="15">
        <v>0</v>
      </c>
      <c r="U75" s="15">
        <v>0</v>
      </c>
      <c r="V75" s="15">
        <v>0</v>
      </c>
      <c r="W75" s="15">
        <v>0</v>
      </c>
    </row>
    <row r="76" spans="1:23" ht="15.75" x14ac:dyDescent="0.25">
      <c r="A76" s="17" t="s">
        <v>90</v>
      </c>
      <c r="B76" s="19">
        <v>0</v>
      </c>
      <c r="C76" s="19">
        <v>0</v>
      </c>
      <c r="D76" s="19">
        <f t="shared" ref="D76:E77" si="12">SUM(E76:P76)</f>
        <v>0</v>
      </c>
      <c r="E76" s="19">
        <f t="shared" si="12"/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23" ht="15.75" x14ac:dyDescent="0.25">
      <c r="A77" s="17" t="s">
        <v>91</v>
      </c>
      <c r="B77" s="19">
        <v>0</v>
      </c>
      <c r="C77" s="19">
        <v>0</v>
      </c>
      <c r="D77" s="19">
        <f t="shared" si="12"/>
        <v>0</v>
      </c>
      <c r="E77" s="19">
        <f t="shared" si="12"/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23" ht="15.75" x14ac:dyDescent="0.25">
      <c r="A78" s="20" t="s">
        <v>92</v>
      </c>
      <c r="B78" s="21">
        <v>0</v>
      </c>
      <c r="C78" s="21">
        <f>SUM(C79:C80)</f>
        <v>0</v>
      </c>
      <c r="D78" s="21">
        <f>SUM(D79:D80)</f>
        <v>0</v>
      </c>
      <c r="E78" s="21">
        <f t="shared" ref="E78:P78" si="13">SUM(E79:E80)</f>
        <v>0</v>
      </c>
      <c r="F78" s="15">
        <f t="shared" si="13"/>
        <v>0</v>
      </c>
      <c r="G78" s="15">
        <f t="shared" si="13"/>
        <v>0</v>
      </c>
      <c r="H78" s="15">
        <f t="shared" si="13"/>
        <v>0</v>
      </c>
      <c r="I78" s="15">
        <f t="shared" si="13"/>
        <v>0</v>
      </c>
      <c r="J78" s="15">
        <f t="shared" si="13"/>
        <v>0</v>
      </c>
      <c r="K78" s="15">
        <f t="shared" si="13"/>
        <v>0</v>
      </c>
      <c r="L78" s="15">
        <f t="shared" si="13"/>
        <v>0</v>
      </c>
      <c r="M78" s="15">
        <f t="shared" si="13"/>
        <v>0</v>
      </c>
      <c r="N78" s="15">
        <f t="shared" si="13"/>
        <v>0</v>
      </c>
      <c r="O78" s="15">
        <f t="shared" si="13"/>
        <v>0</v>
      </c>
      <c r="P78" s="15">
        <f t="shared" si="13"/>
        <v>0</v>
      </c>
    </row>
    <row r="79" spans="1:23" ht="15.75" x14ac:dyDescent="0.25">
      <c r="A79" s="17" t="s">
        <v>93</v>
      </c>
      <c r="B79" s="19">
        <v>0</v>
      </c>
      <c r="C79" s="19">
        <v>0</v>
      </c>
      <c r="D79" s="19">
        <f t="shared" ref="D79:D80" si="14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23" ht="15.75" x14ac:dyDescent="0.25">
      <c r="A80" s="17" t="s">
        <v>94</v>
      </c>
      <c r="B80" s="19">
        <v>0</v>
      </c>
      <c r="C80" s="19">
        <v>0</v>
      </c>
      <c r="D80" s="19">
        <f t="shared" si="14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95</v>
      </c>
      <c r="B81" s="21">
        <v>0</v>
      </c>
      <c r="C81" s="21">
        <f>SUM(C82)</f>
        <v>0</v>
      </c>
      <c r="D81" s="21">
        <f>+D82</f>
        <v>0</v>
      </c>
      <c r="E81" s="21">
        <f t="shared" ref="E81" si="15"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96</v>
      </c>
      <c r="B82" s="23">
        <v>0</v>
      </c>
      <c r="C82" s="23">
        <v>0</v>
      </c>
      <c r="D82" s="23">
        <f t="shared" ref="D82" si="16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97</v>
      </c>
      <c r="B83" s="30">
        <v>0</v>
      </c>
      <c r="C83" s="30">
        <v>0</v>
      </c>
      <c r="D83" s="30">
        <f>SUM(D75+D78+D81)</f>
        <v>0</v>
      </c>
      <c r="E83" s="30">
        <f t="shared" ref="E83:K83" si="17">SUM(E75+E78+E81)</f>
        <v>0</v>
      </c>
      <c r="F83" s="30">
        <f t="shared" si="17"/>
        <v>0</v>
      </c>
      <c r="G83" s="30">
        <f t="shared" si="17"/>
        <v>0</v>
      </c>
      <c r="H83" s="30">
        <f t="shared" si="17"/>
        <v>0</v>
      </c>
      <c r="I83" s="30">
        <f t="shared" si="17"/>
        <v>0</v>
      </c>
      <c r="J83" s="30">
        <f t="shared" si="17"/>
        <v>0</v>
      </c>
      <c r="K83" s="30">
        <f t="shared" si="17"/>
        <v>0</v>
      </c>
      <c r="L83" s="30">
        <f>SUM(L75+L78+L81)</f>
        <v>0</v>
      </c>
      <c r="M83" s="30">
        <f>SUM(M75+M78+M81)</f>
        <v>0</v>
      </c>
      <c r="N83" s="30">
        <f>SUM(N75+N78+N81)</f>
        <v>0</v>
      </c>
      <c r="O83" s="30">
        <f>SUM(O75+O78+O81)</f>
        <v>0</v>
      </c>
      <c r="P83" s="30">
        <f>SUM(P75+P78+P81)</f>
        <v>0</v>
      </c>
    </row>
    <row r="84" spans="1:16" ht="15.75" x14ac:dyDescent="0.25">
      <c r="A84" s="31" t="s">
        <v>98</v>
      </c>
      <c r="B84" s="32">
        <f>SUM(B73:B83)</f>
        <v>628078914</v>
      </c>
      <c r="C84" s="32">
        <f>SUM(C73:C83)</f>
        <v>628078914</v>
      </c>
      <c r="D84" s="32">
        <f t="shared" ref="D84:P84" si="18">SUM(D73+D83)</f>
        <v>0</v>
      </c>
      <c r="E84" s="32">
        <f t="shared" si="18"/>
        <v>0</v>
      </c>
      <c r="F84" s="32">
        <f t="shared" si="18"/>
        <v>0</v>
      </c>
      <c r="G84" s="32">
        <f t="shared" si="18"/>
        <v>0</v>
      </c>
      <c r="H84" s="32">
        <f t="shared" si="18"/>
        <v>0</v>
      </c>
      <c r="I84" s="32">
        <f t="shared" si="18"/>
        <v>0</v>
      </c>
      <c r="J84" s="32">
        <f t="shared" si="18"/>
        <v>0</v>
      </c>
      <c r="K84" s="32">
        <f t="shared" si="18"/>
        <v>0</v>
      </c>
      <c r="L84" s="32">
        <f t="shared" si="18"/>
        <v>0</v>
      </c>
      <c r="M84" s="32">
        <f t="shared" si="18"/>
        <v>0</v>
      </c>
      <c r="N84" s="32">
        <f t="shared" si="18"/>
        <v>0</v>
      </c>
      <c r="O84" s="32">
        <f t="shared" si="18"/>
        <v>0</v>
      </c>
      <c r="P84" s="32">
        <f t="shared" si="18"/>
        <v>0</v>
      </c>
    </row>
    <row r="85" spans="1:16" x14ac:dyDescent="0.25">
      <c r="A85" s="46" t="s">
        <v>99</v>
      </c>
      <c r="B85" s="46"/>
      <c r="C85" s="46"/>
    </row>
    <row r="86" spans="1:16" x14ac:dyDescent="0.25">
      <c r="A86" s="49" t="s">
        <v>100</v>
      </c>
      <c r="B86" s="49"/>
      <c r="C86" s="49"/>
      <c r="D86" s="34"/>
    </row>
    <row r="87" spans="1:16" x14ac:dyDescent="0.25">
      <c r="A87" s="46" t="s">
        <v>101</v>
      </c>
      <c r="B87" s="46"/>
      <c r="C87" s="46"/>
      <c r="D87" s="35"/>
    </row>
    <row r="88" spans="1:16" ht="28.5" customHeight="1" x14ac:dyDescent="0.25">
      <c r="A88" s="46" t="s">
        <v>102</v>
      </c>
      <c r="B88" s="46"/>
      <c r="C88" s="46"/>
      <c r="D88" s="35"/>
    </row>
    <row r="89" spans="1:16" x14ac:dyDescent="0.25">
      <c r="A89" s="49" t="s">
        <v>103</v>
      </c>
      <c r="B89" s="49"/>
      <c r="C89" s="49"/>
      <c r="D89" s="34"/>
    </row>
    <row r="90" spans="1:16" x14ac:dyDescent="0.25">
      <c r="A90" s="46" t="s">
        <v>104</v>
      </c>
      <c r="B90" s="46"/>
      <c r="C90" s="46"/>
      <c r="D90" s="36"/>
    </row>
    <row r="91" spans="1:16" x14ac:dyDescent="0.25">
      <c r="A91" s="46" t="s">
        <v>105</v>
      </c>
      <c r="B91" s="46"/>
      <c r="C91" s="46"/>
      <c r="D91" s="35"/>
    </row>
    <row r="92" spans="1:16" x14ac:dyDescent="0.25">
      <c r="A92" s="37"/>
      <c r="B92"/>
      <c r="C92"/>
      <c r="D92" s="35"/>
    </row>
    <row r="93" spans="1:16" x14ac:dyDescent="0.25">
      <c r="A93" s="38" t="s">
        <v>115</v>
      </c>
      <c r="B93" s="43" t="s">
        <v>106</v>
      </c>
      <c r="C93" s="43"/>
      <c r="E93" s="39"/>
      <c r="F93" s="39"/>
      <c r="G93" s="39"/>
      <c r="H93" s="39"/>
      <c r="I93" s="39"/>
      <c r="J93" s="39"/>
      <c r="K93" s="39"/>
      <c r="L93" s="39"/>
      <c r="M93" s="45" t="s">
        <v>107</v>
      </c>
      <c r="N93" s="45"/>
      <c r="O93" s="45"/>
      <c r="P93" s="45"/>
    </row>
    <row r="94" spans="1:16" x14ac:dyDescent="0.25">
      <c r="A94" s="38" t="s">
        <v>108</v>
      </c>
      <c r="B94" s="43" t="s">
        <v>109</v>
      </c>
      <c r="C94" s="43"/>
      <c r="E94" s="38"/>
      <c r="F94" s="38"/>
      <c r="H94" s="38"/>
      <c r="J94" s="38"/>
      <c r="K94" s="38"/>
      <c r="L94" s="38"/>
      <c r="M94" s="43" t="s">
        <v>109</v>
      </c>
      <c r="N94" s="43"/>
      <c r="O94" s="43"/>
      <c r="P94" s="43"/>
    </row>
    <row r="95" spans="1:16" x14ac:dyDescent="0.25">
      <c r="A95" s="38" t="s">
        <v>110</v>
      </c>
      <c r="B95" s="43" t="s">
        <v>111</v>
      </c>
      <c r="C95" s="43"/>
      <c r="E95" s="38"/>
      <c r="F95" s="38"/>
      <c r="H95" s="38"/>
      <c r="J95" s="38"/>
      <c r="K95" s="38"/>
      <c r="L95" s="38"/>
      <c r="M95" s="43" t="s">
        <v>111</v>
      </c>
      <c r="N95" s="43"/>
      <c r="O95" s="43"/>
      <c r="P95" s="43"/>
    </row>
    <row r="96" spans="1:16" x14ac:dyDescent="0.25">
      <c r="F96" s="40"/>
    </row>
    <row r="97" spans="1:13" x14ac:dyDescent="0.25">
      <c r="A97" s="45" t="s">
        <v>116</v>
      </c>
      <c r="B97" s="45"/>
      <c r="C97" s="45"/>
    </row>
    <row r="98" spans="1:13" x14ac:dyDescent="0.25">
      <c r="A98" s="44" t="s">
        <v>112</v>
      </c>
      <c r="B98" s="44"/>
      <c r="C98" s="44"/>
      <c r="D98" s="41"/>
      <c r="E98" s="41"/>
      <c r="F98" s="41"/>
      <c r="G98" s="41"/>
      <c r="H98" s="41"/>
      <c r="I98" s="41"/>
      <c r="J98" s="41"/>
      <c r="K98" s="41"/>
      <c r="L98" s="41"/>
      <c r="M98" s="41"/>
    </row>
    <row r="99" spans="1:13" x14ac:dyDescent="0.25">
      <c r="A99" s="44" t="s">
        <v>113</v>
      </c>
      <c r="B99" s="44"/>
      <c r="C99" s="44"/>
      <c r="D99" s="41"/>
      <c r="E99" s="41"/>
      <c r="F99" s="41"/>
      <c r="G99" s="41"/>
      <c r="H99" s="41"/>
      <c r="I99" s="41"/>
      <c r="J99" s="41"/>
      <c r="K99" s="41"/>
      <c r="L99" s="41"/>
      <c r="M99" s="41"/>
    </row>
  </sheetData>
  <sheetProtection algorithmName="SHA-512" hashValue="E1/seh7zXStX0cqE/2GcwasxJ9nimL+KrREVsftDtuEkS7gATo2IzHClue1EQC2Xni/50y3bqHqVh8LsjMBKuQ==" saltValue="8SfshaBCurF53+xnOALKPA==" spinCount="100000" sheet="1" formatCells="0" formatColumns="0" formatRows="0" insertColumns="0" insertRows="0" insertHyperlinks="0" deleteColumns="0" deleteRows="0" sort="0" autoFilter="0" pivotTables="0"/>
  <mergeCells count="23">
    <mergeCell ref="A89:C89"/>
    <mergeCell ref="A1:C1"/>
    <mergeCell ref="A2:C2"/>
    <mergeCell ref="A3:C3"/>
    <mergeCell ref="A4:C4"/>
    <mergeCell ref="A5:C5"/>
    <mergeCell ref="B6:C6"/>
    <mergeCell ref="D6:P6"/>
    <mergeCell ref="A85:C85"/>
    <mergeCell ref="A86:C86"/>
    <mergeCell ref="A87:C87"/>
    <mergeCell ref="A88:C88"/>
    <mergeCell ref="A90:C90"/>
    <mergeCell ref="A91:C91"/>
    <mergeCell ref="B93:C93"/>
    <mergeCell ref="M93:P93"/>
    <mergeCell ref="B94:C94"/>
    <mergeCell ref="M94:P94"/>
    <mergeCell ref="B95:C95"/>
    <mergeCell ref="M95:P95"/>
    <mergeCell ref="A98:C98"/>
    <mergeCell ref="A99:C99"/>
    <mergeCell ref="A97:C97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  <rowBreaks count="1" manualBreakCount="1">
    <brk id="5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77420-463A-41AF-A109-C9F3A1814CA7}">
  <dimension ref="A1:P103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5" width="15.7109375" style="16" customWidth="1"/>
    <col min="6" max="6" width="12.85546875" style="16" hidden="1" customWidth="1"/>
    <col min="7" max="7" width="11.140625" style="16" hidden="1" customWidth="1"/>
    <col min="8" max="8" width="9.42578125" style="16" hidden="1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0" t="s">
        <v>0</v>
      </c>
      <c r="B1" s="50"/>
      <c r="C1" s="50"/>
      <c r="D1" s="50"/>
      <c r="E1" s="50"/>
    </row>
    <row r="2" spans="1:16" s="1" customFormat="1" ht="23.25" customHeight="1" x14ac:dyDescent="0.25">
      <c r="A2" s="50" t="s">
        <v>1</v>
      </c>
      <c r="B2" s="50"/>
      <c r="C2" s="50"/>
      <c r="D2" s="50"/>
      <c r="E2" s="50"/>
    </row>
    <row r="3" spans="1:16" s="2" customFormat="1" ht="23.25" x14ac:dyDescent="0.25">
      <c r="A3" s="50" t="s">
        <v>114</v>
      </c>
      <c r="B3" s="50"/>
      <c r="C3" s="50"/>
      <c r="D3" s="50"/>
      <c r="E3" s="50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50" t="s">
        <v>2</v>
      </c>
      <c r="B4" s="50"/>
      <c r="C4" s="50"/>
      <c r="D4" s="50"/>
      <c r="E4" s="50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51" t="s">
        <v>3</v>
      </c>
      <c r="B5" s="51"/>
      <c r="C5" s="51"/>
      <c r="D5" s="51"/>
      <c r="E5" s="51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52" t="s">
        <v>4</v>
      </c>
      <c r="C6" s="52"/>
      <c r="D6" s="47" t="s">
        <v>5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53"/>
    </row>
    <row r="7" spans="1:16" s="7" customFormat="1" ht="18.75" x14ac:dyDescent="0.25">
      <c r="A7" s="8" t="s">
        <v>6</v>
      </c>
      <c r="B7" s="9" t="s">
        <v>7</v>
      </c>
      <c r="C7" s="10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</row>
    <row r="8" spans="1:16" s="13" customFormat="1" ht="15.75" x14ac:dyDescent="0.25">
      <c r="A8" s="12" t="s">
        <v>22</v>
      </c>
      <c r="B8" s="12"/>
      <c r="C8" s="12"/>
      <c r="D8" s="12"/>
      <c r="E8" s="12"/>
    </row>
    <row r="9" spans="1:16" ht="15.75" x14ac:dyDescent="0.25">
      <c r="A9" s="14" t="s">
        <v>23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23956551.870000001</v>
      </c>
      <c r="E9" s="15">
        <f t="shared" si="0"/>
        <v>23956551.870000001</v>
      </c>
      <c r="F9" s="15">
        <f t="shared" si="0"/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24</v>
      </c>
      <c r="B10" s="18">
        <v>419037260</v>
      </c>
      <c r="C10" s="18">
        <v>419037260</v>
      </c>
      <c r="D10" s="18">
        <f>SUM(E10:P10)</f>
        <v>20003850</v>
      </c>
      <c r="E10" s="18">
        <v>20003850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25</v>
      </c>
      <c r="B11" s="18">
        <v>52155290</v>
      </c>
      <c r="C11" s="18">
        <v>52155290</v>
      </c>
      <c r="D11" s="18">
        <f t="shared" ref="D11:D14" si="1">SUM(E11:P11)</f>
        <v>906000</v>
      </c>
      <c r="E11" s="18">
        <v>906000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26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27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28</v>
      </c>
      <c r="B14" s="18">
        <v>59431548</v>
      </c>
      <c r="C14" s="18">
        <v>59431548</v>
      </c>
      <c r="D14" s="18">
        <f t="shared" si="1"/>
        <v>3046701.87</v>
      </c>
      <c r="E14" s="18">
        <v>3046701.87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29</v>
      </c>
      <c r="B15" s="15">
        <f>SUM(B16:B24)</f>
        <v>53187655</v>
      </c>
      <c r="C15" s="15">
        <f>SUM(C16:C24)</f>
        <v>72539517</v>
      </c>
      <c r="D15" s="15">
        <f t="shared" ref="D15" si="2">SUM(D16:D24)</f>
        <v>185253.77</v>
      </c>
      <c r="E15" s="15">
        <f t="shared" ref="E15:P15" si="3">SUM(E16:E24)</f>
        <v>185253.77</v>
      </c>
      <c r="F15" s="15">
        <f t="shared" si="3"/>
        <v>0</v>
      </c>
      <c r="G15" s="15">
        <f t="shared" si="3"/>
        <v>0</v>
      </c>
      <c r="H15" s="15">
        <f t="shared" si="3"/>
        <v>0</v>
      </c>
      <c r="I15" s="15">
        <f t="shared" si="3"/>
        <v>0</v>
      </c>
      <c r="J15" s="15">
        <f t="shared" si="3"/>
        <v>0</v>
      </c>
      <c r="K15" s="15">
        <f t="shared" si="3"/>
        <v>0</v>
      </c>
      <c r="L15" s="15">
        <f t="shared" si="3"/>
        <v>0</v>
      </c>
      <c r="M15" s="15">
        <f t="shared" si="3"/>
        <v>0</v>
      </c>
      <c r="N15" s="15">
        <f t="shared" si="3"/>
        <v>0</v>
      </c>
      <c r="O15" s="15">
        <f t="shared" si="3"/>
        <v>0</v>
      </c>
      <c r="P15" s="15">
        <f t="shared" si="3"/>
        <v>0</v>
      </c>
    </row>
    <row r="16" spans="1:16" ht="15.75" x14ac:dyDescent="0.25">
      <c r="A16" s="17" t="s">
        <v>30</v>
      </c>
      <c r="B16" s="18">
        <v>28187655</v>
      </c>
      <c r="C16" s="18">
        <v>28187655</v>
      </c>
      <c r="D16" s="18">
        <f>SUM(E16:P16)</f>
        <v>185253.77</v>
      </c>
      <c r="E16" s="18">
        <v>185253.77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31</v>
      </c>
      <c r="B17" s="18">
        <v>1500000</v>
      </c>
      <c r="C17" s="18">
        <v>1600000</v>
      </c>
      <c r="D17" s="18">
        <f t="shared" ref="D17:D24" si="4">SUM(E17:P17)</f>
        <v>0</v>
      </c>
      <c r="E17" s="18">
        <v>0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32</v>
      </c>
      <c r="B18" s="18">
        <v>50000</v>
      </c>
      <c r="C18" s="18">
        <v>23161</v>
      </c>
      <c r="D18" s="18">
        <f t="shared" si="4"/>
        <v>0</v>
      </c>
      <c r="E18" s="18">
        <v>0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33</v>
      </c>
      <c r="B19" s="18">
        <v>120000</v>
      </c>
      <c r="C19" s="18">
        <v>300000</v>
      </c>
      <c r="D19" s="18">
        <f t="shared" si="4"/>
        <v>0</v>
      </c>
      <c r="E19" s="18">
        <v>0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34</v>
      </c>
      <c r="B20" s="18">
        <v>580000</v>
      </c>
      <c r="C20" s="18">
        <v>12670000</v>
      </c>
      <c r="D20" s="18">
        <f t="shared" si="4"/>
        <v>0</v>
      </c>
      <c r="E20" s="18">
        <v>0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35</v>
      </c>
      <c r="B21" s="18">
        <v>14600000</v>
      </c>
      <c r="C21" s="18">
        <v>14850000</v>
      </c>
      <c r="D21" s="18">
        <f t="shared" si="4"/>
        <v>0</v>
      </c>
      <c r="E21" s="18">
        <v>0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36</v>
      </c>
      <c r="B22" s="18">
        <v>2450000</v>
      </c>
      <c r="C22" s="18">
        <v>2408701</v>
      </c>
      <c r="D22" s="18">
        <f t="shared" si="4"/>
        <v>0</v>
      </c>
      <c r="E22" s="18">
        <v>0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37</v>
      </c>
      <c r="B23" s="18">
        <v>5500000</v>
      </c>
      <c r="C23" s="18">
        <v>12100000</v>
      </c>
      <c r="D23" s="18">
        <f t="shared" si="4"/>
        <v>0</v>
      </c>
      <c r="E23" s="18">
        <v>0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38</v>
      </c>
      <c r="B24" s="18">
        <v>200000</v>
      </c>
      <c r="C24" s="18">
        <v>400000</v>
      </c>
      <c r="D24" s="18">
        <f t="shared" si="4"/>
        <v>0</v>
      </c>
      <c r="E24" s="18">
        <v>0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39</v>
      </c>
      <c r="B25" s="15">
        <f>SUM(B26:B34)</f>
        <v>37833399</v>
      </c>
      <c r="C25" s="15">
        <f>SUM(C26:C34)</f>
        <v>22973399</v>
      </c>
      <c r="D25" s="15">
        <f t="shared" ref="D25" si="5">SUM(D26:D34)</f>
        <v>0</v>
      </c>
      <c r="E25" s="15">
        <f t="shared" ref="E25:P25" si="6">SUM(E26:E34)</f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  <c r="I25" s="15">
        <f t="shared" si="6"/>
        <v>0</v>
      </c>
      <c r="J25" s="15">
        <f t="shared" si="6"/>
        <v>0</v>
      </c>
      <c r="K25" s="15">
        <f t="shared" si="6"/>
        <v>0</v>
      </c>
      <c r="L25" s="15">
        <f t="shared" si="6"/>
        <v>0</v>
      </c>
      <c r="M25" s="15">
        <f t="shared" si="6"/>
        <v>0</v>
      </c>
      <c r="N25" s="15">
        <f t="shared" si="6"/>
        <v>0</v>
      </c>
      <c r="O25" s="15">
        <f t="shared" si="6"/>
        <v>0</v>
      </c>
      <c r="P25" s="15">
        <f t="shared" si="6"/>
        <v>0</v>
      </c>
    </row>
    <row r="26" spans="1:16" ht="15.75" x14ac:dyDescent="0.25">
      <c r="A26" s="17" t="s">
        <v>40</v>
      </c>
      <c r="B26" s="18">
        <v>4353399</v>
      </c>
      <c r="C26" s="18">
        <v>4063399</v>
      </c>
      <c r="D26" s="18">
        <f>SUM(E26:P26)</f>
        <v>0</v>
      </c>
      <c r="E26" s="18">
        <v>0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41</v>
      </c>
      <c r="B27" s="18">
        <v>1280000</v>
      </c>
      <c r="C27" s="18">
        <v>1270000</v>
      </c>
      <c r="D27" s="18">
        <f t="shared" ref="D27:D34" si="7">SUM(E27:P27)</f>
        <v>0</v>
      </c>
      <c r="E27" s="18">
        <v>0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42</v>
      </c>
      <c r="B28" s="18">
        <v>2200000</v>
      </c>
      <c r="C28" s="18">
        <v>1980000</v>
      </c>
      <c r="D28" s="18">
        <f t="shared" si="7"/>
        <v>0</v>
      </c>
      <c r="E28" s="18">
        <v>0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43</v>
      </c>
      <c r="B29" s="18">
        <v>100000</v>
      </c>
      <c r="C29" s="18">
        <v>100000</v>
      </c>
      <c r="D29" s="18">
        <f t="shared" si="7"/>
        <v>0</v>
      </c>
      <c r="E29" s="18">
        <v>0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44</v>
      </c>
      <c r="B30" s="18">
        <v>250000</v>
      </c>
      <c r="C30" s="18">
        <v>200000</v>
      </c>
      <c r="D30" s="18">
        <f t="shared" si="7"/>
        <v>0</v>
      </c>
      <c r="E30" s="18">
        <v>0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45</v>
      </c>
      <c r="B31" s="18">
        <v>600000</v>
      </c>
      <c r="C31" s="18">
        <v>70000</v>
      </c>
      <c r="D31" s="18">
        <f t="shared" si="7"/>
        <v>0</v>
      </c>
      <c r="E31" s="18">
        <v>0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46</v>
      </c>
      <c r="B32" s="18">
        <v>9650000</v>
      </c>
      <c r="C32" s="18">
        <v>9390000</v>
      </c>
      <c r="D32" s="18">
        <f t="shared" si="7"/>
        <v>0</v>
      </c>
      <c r="E32" s="18">
        <v>0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47</v>
      </c>
      <c r="B33" s="19">
        <v>0</v>
      </c>
      <c r="C33" s="19">
        <v>0</v>
      </c>
      <c r="D33" s="18">
        <f t="shared" si="7"/>
        <v>0</v>
      </c>
      <c r="E33" s="18">
        <v>0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48</v>
      </c>
      <c r="B34" s="18">
        <v>19400000</v>
      </c>
      <c r="C34" s="18">
        <v>5900000</v>
      </c>
      <c r="D34" s="18">
        <f t="shared" si="7"/>
        <v>0</v>
      </c>
      <c r="E34" s="18">
        <v>0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49</v>
      </c>
      <c r="B35" s="21">
        <f>SUM(B36:B42)</f>
        <v>0</v>
      </c>
      <c r="C35" s="21">
        <f>SUM(C36:C42)</f>
        <v>0</v>
      </c>
      <c r="D35" s="21">
        <f t="shared" ref="D35" si="8">SUM(D36:D42)</f>
        <v>0</v>
      </c>
      <c r="E35" s="21">
        <f t="shared" ref="E35:P35" si="9">SUM(E36:E42)</f>
        <v>0</v>
      </c>
      <c r="F35" s="15">
        <f t="shared" si="9"/>
        <v>0</v>
      </c>
      <c r="G35" s="15">
        <f t="shared" si="9"/>
        <v>0</v>
      </c>
      <c r="H35" s="15">
        <f t="shared" si="9"/>
        <v>0</v>
      </c>
      <c r="I35" s="15">
        <f t="shared" si="9"/>
        <v>0</v>
      </c>
      <c r="J35" s="15">
        <f t="shared" si="9"/>
        <v>0</v>
      </c>
      <c r="K35" s="15">
        <f t="shared" si="9"/>
        <v>0</v>
      </c>
      <c r="L35" s="15">
        <f t="shared" si="9"/>
        <v>0</v>
      </c>
      <c r="M35" s="15">
        <f t="shared" si="9"/>
        <v>0</v>
      </c>
      <c r="N35" s="15">
        <f t="shared" si="9"/>
        <v>0</v>
      </c>
      <c r="O35" s="15">
        <f t="shared" si="9"/>
        <v>0</v>
      </c>
      <c r="P35" s="15">
        <f t="shared" si="9"/>
        <v>0</v>
      </c>
    </row>
    <row r="36" spans="1:16" ht="15.75" x14ac:dyDescent="0.25">
      <c r="A36" s="17" t="s">
        <v>50</v>
      </c>
      <c r="B36" s="19">
        <v>0</v>
      </c>
      <c r="C36" s="19">
        <v>0</v>
      </c>
      <c r="D36" s="19">
        <f>SUM(E36:P36)</f>
        <v>0</v>
      </c>
      <c r="E36" s="19">
        <v>0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51</v>
      </c>
      <c r="B37" s="19">
        <v>0</v>
      </c>
      <c r="C37" s="19">
        <v>0</v>
      </c>
      <c r="D37" s="19">
        <f t="shared" ref="D37:D42" si="10">SUM(E37:P37)</f>
        <v>0</v>
      </c>
      <c r="E37" s="19">
        <v>0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52</v>
      </c>
      <c r="B38" s="19">
        <v>0</v>
      </c>
      <c r="C38" s="19">
        <v>0</v>
      </c>
      <c r="D38" s="19">
        <f t="shared" si="10"/>
        <v>0</v>
      </c>
      <c r="E38" s="19">
        <v>0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53</v>
      </c>
      <c r="B39" s="19">
        <v>0</v>
      </c>
      <c r="C39" s="19">
        <v>0</v>
      </c>
      <c r="D39" s="19">
        <f t="shared" si="10"/>
        <v>0</v>
      </c>
      <c r="E39" s="19">
        <v>0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54</v>
      </c>
      <c r="B40" s="19">
        <v>0</v>
      </c>
      <c r="C40" s="19">
        <v>0</v>
      </c>
      <c r="D40" s="19">
        <f t="shared" si="10"/>
        <v>0</v>
      </c>
      <c r="E40" s="19">
        <v>0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55</v>
      </c>
      <c r="B41" s="19">
        <v>0</v>
      </c>
      <c r="C41" s="19">
        <v>0</v>
      </c>
      <c r="D41" s="19">
        <f t="shared" si="10"/>
        <v>0</v>
      </c>
      <c r="E41" s="19">
        <v>0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56</v>
      </c>
      <c r="B42" s="19">
        <v>0</v>
      </c>
      <c r="C42" s="19">
        <v>0</v>
      </c>
      <c r="D42" s="19">
        <f t="shared" si="10"/>
        <v>0</v>
      </c>
      <c r="E42" s="19">
        <v>0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57</v>
      </c>
      <c r="B43" s="21">
        <f>SUM(B44:B50)</f>
        <v>0</v>
      </c>
      <c r="C43" s="21">
        <f>SUM(C44:C50)</f>
        <v>0</v>
      </c>
      <c r="D43" s="21">
        <f t="shared" ref="D43" si="11">SUM(D44:D50)</f>
        <v>0</v>
      </c>
      <c r="E43" s="21">
        <f t="shared" ref="E43:P43" si="12">SUM(E44:E50)</f>
        <v>0</v>
      </c>
      <c r="F43" s="15">
        <f t="shared" si="12"/>
        <v>0</v>
      </c>
      <c r="G43" s="15">
        <f t="shared" si="12"/>
        <v>0</v>
      </c>
      <c r="H43" s="15">
        <f t="shared" si="12"/>
        <v>0</v>
      </c>
      <c r="I43" s="15">
        <f t="shared" si="12"/>
        <v>0</v>
      </c>
      <c r="J43" s="15">
        <f t="shared" si="12"/>
        <v>0</v>
      </c>
      <c r="K43" s="15">
        <f t="shared" si="12"/>
        <v>0</v>
      </c>
      <c r="L43" s="15">
        <f t="shared" si="12"/>
        <v>0</v>
      </c>
      <c r="M43" s="15">
        <f t="shared" si="12"/>
        <v>0</v>
      </c>
      <c r="N43" s="15">
        <f t="shared" si="12"/>
        <v>0</v>
      </c>
      <c r="O43" s="15">
        <f t="shared" si="12"/>
        <v>0</v>
      </c>
      <c r="P43" s="15">
        <f t="shared" si="12"/>
        <v>0</v>
      </c>
    </row>
    <row r="44" spans="1:16" ht="15.75" x14ac:dyDescent="0.25">
      <c r="A44" s="17" t="s">
        <v>58</v>
      </c>
      <c r="B44" s="19">
        <v>0</v>
      </c>
      <c r="C44" s="19">
        <v>0</v>
      </c>
      <c r="D44" s="19">
        <f>SUM(E44:P44)</f>
        <v>0</v>
      </c>
      <c r="E44" s="19">
        <v>0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59</v>
      </c>
      <c r="B45" s="19">
        <v>0</v>
      </c>
      <c r="C45" s="19">
        <v>0</v>
      </c>
      <c r="D45" s="19">
        <f t="shared" ref="D45:D50" si="13">SUM(E45:P45)</f>
        <v>0</v>
      </c>
      <c r="E45" s="19">
        <v>0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60</v>
      </c>
      <c r="B46" s="19">
        <v>0</v>
      </c>
      <c r="C46" s="19">
        <v>0</v>
      </c>
      <c r="D46" s="19">
        <f t="shared" si="13"/>
        <v>0</v>
      </c>
      <c r="E46" s="19">
        <v>0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61</v>
      </c>
      <c r="B47" s="19">
        <v>0</v>
      </c>
      <c r="C47" s="19">
        <v>0</v>
      </c>
      <c r="D47" s="19">
        <f t="shared" si="13"/>
        <v>0</v>
      </c>
      <c r="E47" s="19">
        <v>0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62</v>
      </c>
      <c r="B48" s="19">
        <v>0</v>
      </c>
      <c r="C48" s="19">
        <v>0</v>
      </c>
      <c r="D48" s="19">
        <f t="shared" si="13"/>
        <v>0</v>
      </c>
      <c r="E48" s="19">
        <v>0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63</v>
      </c>
      <c r="B49" s="19">
        <v>0</v>
      </c>
      <c r="C49" s="19">
        <v>0</v>
      </c>
      <c r="D49" s="19">
        <f t="shared" si="13"/>
        <v>0</v>
      </c>
      <c r="E49" s="19">
        <v>0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64</v>
      </c>
      <c r="B50" s="19">
        <v>0</v>
      </c>
      <c r="C50" s="19">
        <v>0</v>
      </c>
      <c r="D50" s="19">
        <f t="shared" si="13"/>
        <v>0</v>
      </c>
      <c r="E50" s="19">
        <v>0</v>
      </c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65</v>
      </c>
      <c r="B51" s="15">
        <f>SUM(B52:B60)</f>
        <v>6433762</v>
      </c>
      <c r="C51" s="15">
        <f>SUM(C52:C60)</f>
        <v>1941900</v>
      </c>
      <c r="D51" s="15">
        <f t="shared" ref="D51" si="14">SUM(D52:D60)</f>
        <v>0</v>
      </c>
      <c r="E51" s="15">
        <f t="shared" ref="E51:P51" si="15">SUM(E52:E60)</f>
        <v>0</v>
      </c>
      <c r="F51" s="15">
        <f t="shared" si="15"/>
        <v>0</v>
      </c>
      <c r="G51" s="15">
        <f t="shared" si="15"/>
        <v>0</v>
      </c>
      <c r="H51" s="15">
        <f t="shared" si="15"/>
        <v>0</v>
      </c>
      <c r="I51" s="15">
        <f t="shared" si="15"/>
        <v>0</v>
      </c>
      <c r="J51" s="15">
        <f t="shared" si="15"/>
        <v>0</v>
      </c>
      <c r="K51" s="15">
        <f t="shared" si="15"/>
        <v>0</v>
      </c>
      <c r="L51" s="15">
        <f t="shared" si="15"/>
        <v>0</v>
      </c>
      <c r="M51" s="15">
        <f t="shared" si="15"/>
        <v>0</v>
      </c>
      <c r="N51" s="15">
        <f t="shared" si="15"/>
        <v>0</v>
      </c>
      <c r="O51" s="15">
        <f t="shared" si="15"/>
        <v>0</v>
      </c>
      <c r="P51" s="15">
        <f t="shared" si="15"/>
        <v>0</v>
      </c>
    </row>
    <row r="52" spans="1:16" ht="15.75" x14ac:dyDescent="0.25">
      <c r="A52" s="17" t="s">
        <v>66</v>
      </c>
      <c r="B52" s="18">
        <v>1200000</v>
      </c>
      <c r="C52" s="18">
        <v>1565200</v>
      </c>
      <c r="D52" s="18">
        <f>SUM(E52:P52)</f>
        <v>0</v>
      </c>
      <c r="E52" s="18">
        <v>0</v>
      </c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67</v>
      </c>
      <c r="B53" s="18">
        <v>1200000</v>
      </c>
      <c r="C53" s="18">
        <v>245400</v>
      </c>
      <c r="D53" s="18">
        <f t="shared" ref="D53:D60" si="16">SUM(E53:P53)</f>
        <v>0</v>
      </c>
      <c r="E53" s="18">
        <v>0</v>
      </c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68</v>
      </c>
      <c r="B54" s="18">
        <v>800000</v>
      </c>
      <c r="C54" s="18">
        <v>200</v>
      </c>
      <c r="D54" s="18">
        <f t="shared" si="16"/>
        <v>0</v>
      </c>
      <c r="E54" s="18">
        <v>0</v>
      </c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69</v>
      </c>
      <c r="B55" s="18">
        <v>300000</v>
      </c>
      <c r="C55" s="18">
        <v>300</v>
      </c>
      <c r="D55" s="18">
        <f t="shared" si="16"/>
        <v>0</v>
      </c>
      <c r="E55" s="18">
        <v>0</v>
      </c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70</v>
      </c>
      <c r="B56" s="18">
        <v>1633762</v>
      </c>
      <c r="C56" s="18">
        <v>130500</v>
      </c>
      <c r="D56" s="18">
        <f t="shared" si="16"/>
        <v>0</v>
      </c>
      <c r="E56" s="18">
        <v>0</v>
      </c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71</v>
      </c>
      <c r="B57" s="18">
        <v>300000</v>
      </c>
      <c r="C57" s="18">
        <v>100</v>
      </c>
      <c r="D57" s="18">
        <f t="shared" si="16"/>
        <v>0</v>
      </c>
      <c r="E57" s="18">
        <v>0</v>
      </c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72</v>
      </c>
      <c r="B58" s="19">
        <v>0</v>
      </c>
      <c r="C58" s="19">
        <v>0</v>
      </c>
      <c r="D58" s="18">
        <f t="shared" si="16"/>
        <v>0</v>
      </c>
      <c r="E58" s="18">
        <v>0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73</v>
      </c>
      <c r="B59" s="18">
        <v>1000000</v>
      </c>
      <c r="C59" s="18">
        <v>200</v>
      </c>
      <c r="D59" s="18">
        <f t="shared" si="16"/>
        <v>0</v>
      </c>
      <c r="E59" s="18">
        <v>0</v>
      </c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74</v>
      </c>
      <c r="B60" s="19">
        <v>0</v>
      </c>
      <c r="C60" s="19">
        <v>0</v>
      </c>
      <c r="D60" s="18">
        <f t="shared" si="16"/>
        <v>0</v>
      </c>
      <c r="E60" s="18">
        <v>0</v>
      </c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75</v>
      </c>
      <c r="B61" s="15">
        <f>SUM(B62:B65)</f>
        <v>0</v>
      </c>
      <c r="C61" s="15">
        <f>SUM(C62:C65)</f>
        <v>0</v>
      </c>
      <c r="D61" s="21">
        <f t="shared" ref="D61" si="17">SUM(D62:D65)</f>
        <v>0</v>
      </c>
      <c r="E61" s="21">
        <f t="shared" ref="E61:P61" si="18">SUM(E62:E65)</f>
        <v>0</v>
      </c>
      <c r="F61" s="15">
        <f t="shared" si="18"/>
        <v>0</v>
      </c>
      <c r="G61" s="15">
        <f t="shared" si="18"/>
        <v>0</v>
      </c>
      <c r="H61" s="15">
        <f t="shared" si="18"/>
        <v>0</v>
      </c>
      <c r="I61" s="15">
        <f t="shared" si="18"/>
        <v>0</v>
      </c>
      <c r="J61" s="15">
        <f t="shared" si="18"/>
        <v>0</v>
      </c>
      <c r="K61" s="15">
        <f t="shared" si="18"/>
        <v>0</v>
      </c>
      <c r="L61" s="15">
        <f t="shared" si="18"/>
        <v>0</v>
      </c>
      <c r="M61" s="15">
        <f t="shared" si="18"/>
        <v>0</v>
      </c>
      <c r="N61" s="15">
        <f t="shared" si="18"/>
        <v>0</v>
      </c>
      <c r="O61" s="15">
        <f t="shared" si="18"/>
        <v>0</v>
      </c>
      <c r="P61" s="15">
        <f t="shared" si="18"/>
        <v>0</v>
      </c>
    </row>
    <row r="62" spans="1:16" ht="15.75" x14ac:dyDescent="0.25">
      <c r="A62" s="17" t="s">
        <v>76</v>
      </c>
      <c r="B62" s="18">
        <v>0</v>
      </c>
      <c r="C62" s="18">
        <v>0</v>
      </c>
      <c r="D62" s="19">
        <f>SUM(E62:P62)</f>
        <v>0</v>
      </c>
      <c r="E62" s="19">
        <v>0</v>
      </c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77</v>
      </c>
      <c r="B63" s="19">
        <v>0</v>
      </c>
      <c r="C63" s="19">
        <v>0</v>
      </c>
      <c r="D63" s="19">
        <f t="shared" ref="D63:D65" si="19">SUM(E63:P63)</f>
        <v>0</v>
      </c>
      <c r="E63" s="19">
        <v>0</v>
      </c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78</v>
      </c>
      <c r="B64" s="19">
        <v>0</v>
      </c>
      <c r="C64" s="19">
        <v>0</v>
      </c>
      <c r="D64" s="19">
        <f t="shared" si="19"/>
        <v>0</v>
      </c>
      <c r="E64" s="19">
        <v>0</v>
      </c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79</v>
      </c>
      <c r="B65" s="19">
        <v>0</v>
      </c>
      <c r="C65" s="19">
        <v>0</v>
      </c>
      <c r="D65" s="19">
        <f t="shared" si="19"/>
        <v>0</v>
      </c>
      <c r="E65" s="19">
        <v>0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80</v>
      </c>
      <c r="B66" s="21">
        <f>SUM(B67:B68)</f>
        <v>0</v>
      </c>
      <c r="C66" s="21">
        <f>SUM(C67:C68)</f>
        <v>0</v>
      </c>
      <c r="D66" s="21">
        <f t="shared" ref="D66" si="20">SUM(D67:D68)</f>
        <v>0</v>
      </c>
      <c r="E66" s="21">
        <f t="shared" ref="E66:P66" si="21">SUM(E67:E68)</f>
        <v>0</v>
      </c>
      <c r="F66" s="15">
        <f t="shared" si="21"/>
        <v>0</v>
      </c>
      <c r="G66" s="15">
        <f t="shared" si="21"/>
        <v>0</v>
      </c>
      <c r="H66" s="15">
        <f t="shared" si="21"/>
        <v>0</v>
      </c>
      <c r="I66" s="15">
        <f t="shared" si="21"/>
        <v>0</v>
      </c>
      <c r="J66" s="15">
        <f t="shared" si="21"/>
        <v>0</v>
      </c>
      <c r="K66" s="15">
        <f t="shared" si="21"/>
        <v>0</v>
      </c>
      <c r="L66" s="15">
        <f t="shared" si="21"/>
        <v>0</v>
      </c>
      <c r="M66" s="15">
        <f t="shared" si="21"/>
        <v>0</v>
      </c>
      <c r="N66" s="15">
        <f t="shared" si="21"/>
        <v>0</v>
      </c>
      <c r="O66" s="15">
        <f t="shared" si="21"/>
        <v>0</v>
      </c>
      <c r="P66" s="15">
        <f t="shared" si="21"/>
        <v>0</v>
      </c>
    </row>
    <row r="67" spans="1:16" ht="15.75" x14ac:dyDescent="0.25">
      <c r="A67" s="17" t="s">
        <v>81</v>
      </c>
      <c r="B67" s="19">
        <v>0</v>
      </c>
      <c r="C67" s="19">
        <v>0</v>
      </c>
      <c r="D67" s="19">
        <f>SUM(E67:P67)</f>
        <v>0</v>
      </c>
      <c r="E67" s="19">
        <v>0</v>
      </c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82</v>
      </c>
      <c r="B68" s="19">
        <v>0</v>
      </c>
      <c r="C68" s="19">
        <v>0</v>
      </c>
      <c r="D68" s="19">
        <f>SUM(E68:P68)</f>
        <v>0</v>
      </c>
      <c r="E68" s="19">
        <v>0</v>
      </c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83</v>
      </c>
      <c r="B69" s="21">
        <f>SUM(B70:B72)</f>
        <v>0</v>
      </c>
      <c r="C69" s="21">
        <f>SUM(C70:C72)</f>
        <v>0</v>
      </c>
      <c r="D69" s="21">
        <f t="shared" ref="D69" si="22">SUM(D70:D72)</f>
        <v>0</v>
      </c>
      <c r="E69" s="21">
        <f t="shared" ref="E69:P69" si="23">SUM(E70:E72)</f>
        <v>0</v>
      </c>
      <c r="F69" s="21">
        <f t="shared" si="23"/>
        <v>0</v>
      </c>
      <c r="G69" s="21">
        <f t="shared" si="23"/>
        <v>0</v>
      </c>
      <c r="H69" s="21">
        <f t="shared" si="23"/>
        <v>0</v>
      </c>
      <c r="I69" s="21">
        <f t="shared" si="23"/>
        <v>0</v>
      </c>
      <c r="J69" s="21">
        <f t="shared" si="23"/>
        <v>0</v>
      </c>
      <c r="K69" s="21">
        <f t="shared" si="23"/>
        <v>0</v>
      </c>
      <c r="L69" s="21">
        <f t="shared" si="23"/>
        <v>0</v>
      </c>
      <c r="M69" s="21">
        <f t="shared" si="23"/>
        <v>0</v>
      </c>
      <c r="N69" s="21">
        <f t="shared" si="23"/>
        <v>0</v>
      </c>
      <c r="O69" s="21">
        <f t="shared" si="23"/>
        <v>0</v>
      </c>
      <c r="P69" s="21">
        <f t="shared" si="23"/>
        <v>0</v>
      </c>
    </row>
    <row r="70" spans="1:16" ht="15.75" x14ac:dyDescent="0.25">
      <c r="A70" s="17" t="s">
        <v>84</v>
      </c>
      <c r="B70" s="19">
        <v>0</v>
      </c>
      <c r="C70" s="19">
        <v>0</v>
      </c>
      <c r="D70" s="19">
        <f>SUM(E70:P70)</f>
        <v>0</v>
      </c>
      <c r="E70" s="19">
        <v>0</v>
      </c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85</v>
      </c>
      <c r="B71" s="19">
        <v>0</v>
      </c>
      <c r="C71" s="19">
        <v>0</v>
      </c>
      <c r="D71" s="19">
        <f t="shared" ref="D71:D72" si="24">SUM(E71:P71)</f>
        <v>0</v>
      </c>
      <c r="E71" s="19">
        <v>0</v>
      </c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86</v>
      </c>
      <c r="B72" s="23">
        <v>0</v>
      </c>
      <c r="C72" s="23">
        <v>0</v>
      </c>
      <c r="D72" s="19">
        <f t="shared" si="24"/>
        <v>0</v>
      </c>
      <c r="E72" s="23">
        <v>0</v>
      </c>
      <c r="F72" s="23"/>
      <c r="G72" s="23"/>
      <c r="H72" s="23"/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87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" si="25">SUM(D9+D15+D25+D35+D43+D51+D66+D70)</f>
        <v>24141805.640000001</v>
      </c>
      <c r="E73" s="25">
        <f t="shared" ref="E73:P73" si="26">SUM(E9+E15+E25+E35+E43+E51+E66+E70)</f>
        <v>24141805.640000001</v>
      </c>
      <c r="F73" s="25">
        <f t="shared" si="26"/>
        <v>0</v>
      </c>
      <c r="G73" s="25">
        <f t="shared" si="26"/>
        <v>0</v>
      </c>
      <c r="H73" s="25">
        <f t="shared" si="26"/>
        <v>0</v>
      </c>
      <c r="I73" s="25">
        <f t="shared" si="26"/>
        <v>0</v>
      </c>
      <c r="J73" s="25">
        <f t="shared" si="26"/>
        <v>0</v>
      </c>
      <c r="K73" s="25">
        <f t="shared" si="26"/>
        <v>0</v>
      </c>
      <c r="L73" s="25">
        <f t="shared" si="26"/>
        <v>0</v>
      </c>
      <c r="M73" s="25">
        <f t="shared" si="26"/>
        <v>0</v>
      </c>
      <c r="N73" s="25">
        <f t="shared" si="26"/>
        <v>0</v>
      </c>
      <c r="O73" s="25">
        <f t="shared" si="26"/>
        <v>0</v>
      </c>
      <c r="P73" s="25">
        <f t="shared" si="26"/>
        <v>0</v>
      </c>
    </row>
    <row r="74" spans="1:16" ht="15.75" x14ac:dyDescent="0.25">
      <c r="A74" s="26" t="s">
        <v>88</v>
      </c>
      <c r="B74" s="27">
        <v>0</v>
      </c>
      <c r="C74" s="27">
        <v>0</v>
      </c>
      <c r="D74" s="27">
        <f t="shared" ref="D74" si="27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89</v>
      </c>
      <c r="B75" s="29">
        <v>0</v>
      </c>
      <c r="C75" s="29">
        <f>SUM(C76:C77)</f>
        <v>0</v>
      </c>
      <c r="D75" s="29">
        <f t="shared" ref="D75" si="28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90</v>
      </c>
      <c r="B76" s="19">
        <v>0</v>
      </c>
      <c r="C76" s="19">
        <v>0</v>
      </c>
      <c r="D76" s="19">
        <f t="shared" ref="D76:D77" si="29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91</v>
      </c>
      <c r="B77" s="19">
        <v>0</v>
      </c>
      <c r="C77" s="19">
        <v>0</v>
      </c>
      <c r="D77" s="19">
        <f t="shared" si="29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92</v>
      </c>
      <c r="B78" s="21">
        <v>0</v>
      </c>
      <c r="C78" s="21">
        <f t="shared" ref="C78:P78" si="30">SUM(C79:C80)</f>
        <v>0</v>
      </c>
      <c r="D78" s="21">
        <f t="shared" si="30"/>
        <v>0</v>
      </c>
      <c r="E78" s="21">
        <f t="shared" si="30"/>
        <v>0</v>
      </c>
      <c r="F78" s="15">
        <f t="shared" si="30"/>
        <v>0</v>
      </c>
      <c r="G78" s="15">
        <f t="shared" si="30"/>
        <v>0</v>
      </c>
      <c r="H78" s="15">
        <f t="shared" si="30"/>
        <v>0</v>
      </c>
      <c r="I78" s="15">
        <f t="shared" si="30"/>
        <v>0</v>
      </c>
      <c r="J78" s="15">
        <f t="shared" si="30"/>
        <v>0</v>
      </c>
      <c r="K78" s="15">
        <f t="shared" si="30"/>
        <v>0</v>
      </c>
      <c r="L78" s="15">
        <f t="shared" si="30"/>
        <v>0</v>
      </c>
      <c r="M78" s="15">
        <f t="shared" si="30"/>
        <v>0</v>
      </c>
      <c r="N78" s="15">
        <f t="shared" si="30"/>
        <v>0</v>
      </c>
      <c r="O78" s="15">
        <f t="shared" si="30"/>
        <v>0</v>
      </c>
      <c r="P78" s="15">
        <f t="shared" si="30"/>
        <v>0</v>
      </c>
    </row>
    <row r="79" spans="1:16" ht="15.75" x14ac:dyDescent="0.25">
      <c r="A79" s="17" t="s">
        <v>93</v>
      </c>
      <c r="B79" s="19">
        <v>0</v>
      </c>
      <c r="C79" s="19">
        <v>0</v>
      </c>
      <c r="D79" s="19">
        <f t="shared" ref="D79:D80" si="31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94</v>
      </c>
      <c r="B80" s="19">
        <v>0</v>
      </c>
      <c r="C80" s="19">
        <v>0</v>
      </c>
      <c r="D80" s="19">
        <f t="shared" si="31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95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96</v>
      </c>
      <c r="B82" s="23">
        <v>0</v>
      </c>
      <c r="C82" s="23">
        <v>0</v>
      </c>
      <c r="D82" s="23">
        <f t="shared" ref="D82" si="32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97</v>
      </c>
      <c r="B83" s="30">
        <v>0</v>
      </c>
      <c r="C83" s="30">
        <v>0</v>
      </c>
      <c r="D83" s="30">
        <f t="shared" ref="D83:P83" si="33">SUM(D75+D78+D81)</f>
        <v>0</v>
      </c>
      <c r="E83" s="30">
        <f t="shared" si="33"/>
        <v>0</v>
      </c>
      <c r="F83" s="30">
        <f t="shared" si="33"/>
        <v>0</v>
      </c>
      <c r="G83" s="30">
        <f t="shared" si="33"/>
        <v>0</v>
      </c>
      <c r="H83" s="30">
        <f t="shared" si="33"/>
        <v>0</v>
      </c>
      <c r="I83" s="30">
        <f t="shared" si="33"/>
        <v>0</v>
      </c>
      <c r="J83" s="30">
        <f t="shared" si="33"/>
        <v>0</v>
      </c>
      <c r="K83" s="30">
        <f t="shared" si="33"/>
        <v>0</v>
      </c>
      <c r="L83" s="30">
        <f t="shared" si="33"/>
        <v>0</v>
      </c>
      <c r="M83" s="30">
        <f t="shared" si="33"/>
        <v>0</v>
      </c>
      <c r="N83" s="30">
        <f t="shared" si="33"/>
        <v>0</v>
      </c>
      <c r="O83" s="30">
        <f t="shared" si="33"/>
        <v>0</v>
      </c>
      <c r="P83" s="30">
        <f t="shared" si="33"/>
        <v>0</v>
      </c>
    </row>
    <row r="84" spans="1:16" ht="15.75" x14ac:dyDescent="0.25">
      <c r="A84" s="31" t="s">
        <v>98</v>
      </c>
      <c r="B84" s="32">
        <f>SUM(B73:B83)</f>
        <v>628078914</v>
      </c>
      <c r="C84" s="32">
        <f>SUM(C73:C83)</f>
        <v>628078914</v>
      </c>
      <c r="D84" s="32">
        <f t="shared" ref="D84:L84" si="34">SUM(D73+D83)</f>
        <v>24141805.640000001</v>
      </c>
      <c r="E84" s="32">
        <f t="shared" ref="E84:K84" si="35">SUM(E73+E83)</f>
        <v>24141805.640000001</v>
      </c>
      <c r="F84" s="32">
        <f t="shared" si="35"/>
        <v>0</v>
      </c>
      <c r="G84" s="32">
        <f t="shared" si="35"/>
        <v>0</v>
      </c>
      <c r="H84" s="32">
        <f t="shared" si="35"/>
        <v>0</v>
      </c>
      <c r="I84" s="32">
        <f t="shared" si="35"/>
        <v>0</v>
      </c>
      <c r="J84" s="32">
        <f t="shared" si="35"/>
        <v>0</v>
      </c>
      <c r="K84" s="32">
        <f t="shared" si="35"/>
        <v>0</v>
      </c>
      <c r="L84" s="32">
        <f t="shared" si="34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118</v>
      </c>
      <c r="B85"/>
      <c r="C85"/>
    </row>
    <row r="86" spans="1:16" x14ac:dyDescent="0.25">
      <c r="A86" t="s">
        <v>119</v>
      </c>
      <c r="B86"/>
      <c r="C86"/>
      <c r="D86" s="34"/>
    </row>
    <row r="87" spans="1:16" ht="15" customHeight="1" x14ac:dyDescent="0.25">
      <c r="A87" t="s">
        <v>120</v>
      </c>
      <c r="B87"/>
      <c r="C87"/>
      <c r="D87" s="35"/>
    </row>
    <row r="88" spans="1:16" ht="28.5" customHeight="1" x14ac:dyDescent="0.3">
      <c r="A88" s="42" t="s">
        <v>103</v>
      </c>
      <c r="B88" s="42"/>
      <c r="C88" s="42"/>
      <c r="D88" s="34"/>
    </row>
    <row r="89" spans="1:16" x14ac:dyDescent="0.25">
      <c r="A89" s="37" t="s">
        <v>121</v>
      </c>
      <c r="B89" s="37"/>
      <c r="C89" s="37"/>
      <c r="D89" s="36"/>
    </row>
    <row r="90" spans="1:16" ht="30" x14ac:dyDescent="0.25">
      <c r="A90" s="36" t="s">
        <v>122</v>
      </c>
      <c r="B90" s="36"/>
      <c r="C90" s="36"/>
      <c r="D90" s="35"/>
    </row>
    <row r="91" spans="1:16" x14ac:dyDescent="0.25">
      <c r="A91" s="37" t="s">
        <v>123</v>
      </c>
      <c r="B91" s="37"/>
      <c r="C91" s="37"/>
      <c r="D91" s="35"/>
    </row>
    <row r="92" spans="1:16" x14ac:dyDescent="0.25">
      <c r="A92" s="37" t="s">
        <v>124</v>
      </c>
      <c r="B92" s="37"/>
      <c r="C92" s="37"/>
      <c r="D92" s="35"/>
    </row>
    <row r="93" spans="1:16" x14ac:dyDescent="0.25">
      <c r="A93" s="37" t="s">
        <v>125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7"/>
      <c r="B96"/>
      <c r="C96"/>
      <c r="D96" s="35"/>
    </row>
    <row r="97" spans="1:16" x14ac:dyDescent="0.25">
      <c r="A97" s="38" t="s">
        <v>115</v>
      </c>
      <c r="B97" s="38"/>
      <c r="C97" s="38"/>
      <c r="D97" s="43" t="s">
        <v>117</v>
      </c>
      <c r="E97" s="43"/>
      <c r="F97" s="39"/>
      <c r="G97" s="39"/>
      <c r="H97" s="39"/>
      <c r="I97" s="39"/>
      <c r="J97" s="39"/>
      <c r="K97" s="39"/>
      <c r="L97" s="39"/>
      <c r="M97" s="45" t="s">
        <v>107</v>
      </c>
      <c r="N97" s="45"/>
      <c r="O97" s="45"/>
      <c r="P97" s="45"/>
    </row>
    <row r="98" spans="1:16" x14ac:dyDescent="0.25">
      <c r="A98" s="38" t="s">
        <v>108</v>
      </c>
      <c r="B98" s="38"/>
      <c r="C98" s="38"/>
      <c r="D98" s="43" t="s">
        <v>109</v>
      </c>
      <c r="E98" s="43"/>
      <c r="F98" s="38"/>
      <c r="H98" s="38"/>
      <c r="J98" s="38"/>
      <c r="K98" s="38"/>
      <c r="L98" s="38"/>
      <c r="M98" s="43" t="s">
        <v>109</v>
      </c>
      <c r="N98" s="43"/>
      <c r="O98" s="43"/>
      <c r="P98" s="43"/>
    </row>
    <row r="99" spans="1:16" x14ac:dyDescent="0.25">
      <c r="A99" s="38" t="s">
        <v>110</v>
      </c>
      <c r="B99" s="38"/>
      <c r="C99" s="38"/>
      <c r="D99" s="43" t="s">
        <v>111</v>
      </c>
      <c r="E99" s="43"/>
      <c r="F99" s="38"/>
      <c r="H99" s="38"/>
      <c r="J99" s="38"/>
      <c r="K99" s="38"/>
      <c r="L99" s="38"/>
      <c r="M99" s="43" t="s">
        <v>111</v>
      </c>
      <c r="N99" s="43"/>
      <c r="O99" s="43"/>
      <c r="P99" s="43"/>
    </row>
    <row r="100" spans="1:16" x14ac:dyDescent="0.25">
      <c r="F100" s="40"/>
    </row>
    <row r="101" spans="1:16" x14ac:dyDescent="0.25">
      <c r="A101" s="45" t="s">
        <v>116</v>
      </c>
      <c r="B101" s="45"/>
      <c r="C101" s="45"/>
      <c r="D101" s="45"/>
      <c r="E101" s="45"/>
    </row>
    <row r="102" spans="1:16" x14ac:dyDescent="0.25">
      <c r="A102" s="44" t="s">
        <v>112</v>
      </c>
      <c r="B102" s="44"/>
      <c r="C102" s="44"/>
      <c r="D102" s="44"/>
      <c r="E102" s="44"/>
      <c r="F102" s="41"/>
      <c r="G102" s="41"/>
      <c r="H102" s="41"/>
      <c r="I102" s="41"/>
      <c r="J102" s="41"/>
      <c r="K102" s="41"/>
      <c r="L102" s="41"/>
      <c r="M102" s="41"/>
    </row>
    <row r="103" spans="1:16" x14ac:dyDescent="0.25">
      <c r="A103" s="44" t="s">
        <v>113</v>
      </c>
      <c r="B103" s="44"/>
      <c r="C103" s="44"/>
      <c r="D103" s="44"/>
      <c r="E103" s="44"/>
      <c r="F103" s="41"/>
      <c r="G103" s="41"/>
      <c r="H103" s="41"/>
      <c r="I103" s="41"/>
      <c r="J103" s="41"/>
      <c r="K103" s="41"/>
      <c r="L103" s="41"/>
      <c r="M103" s="41"/>
    </row>
  </sheetData>
  <sheetProtection algorithmName="SHA-512" hashValue="AZRL6kgVtqrIFTB569NazCAQieChNmZ0vUYuln7H+41GmDHgFJ9SxktRxVS8FhXr3JXH9hlKjwm0ZmK8IW6USA==" saltValue="C7AnlgM9kODOQeu4dqXBQA==" spinCount="100000" sheet="1" formatCells="0" formatColumns="0" formatRows="0" insertColumns="0" insertRows="0" insertHyperlinks="0" deleteColumns="0" deleteRows="0" sort="0" autoFilter="0" pivotTables="0"/>
  <mergeCells count="16">
    <mergeCell ref="A101:E101"/>
    <mergeCell ref="A102:E102"/>
    <mergeCell ref="A103:E103"/>
    <mergeCell ref="A5:E5"/>
    <mergeCell ref="D97:E97"/>
    <mergeCell ref="D98:E98"/>
    <mergeCell ref="D99:E99"/>
    <mergeCell ref="A1:E1"/>
    <mergeCell ref="A2:E2"/>
    <mergeCell ref="A3:E3"/>
    <mergeCell ref="A4:E4"/>
    <mergeCell ref="M99:P99"/>
    <mergeCell ref="M97:P97"/>
    <mergeCell ref="M98:P98"/>
    <mergeCell ref="D6:P6"/>
    <mergeCell ref="B6:C6"/>
  </mergeCells>
  <pageMargins left="0.70866141732283472" right="0.70866141732283472" top="0.74803149606299213" bottom="0.74803149606299213" header="0.31496062992125984" footer="0.31496062992125984"/>
  <pageSetup scale="61" orientation="portrait" r:id="rId1"/>
  <rowBreaks count="1" manualBreakCount="1">
    <brk id="6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BCF2D-56B5-4C76-B15E-AB403CD42557}">
  <dimension ref="A1:P10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2" width="15.28515625" style="16" bestFit="1" customWidth="1"/>
    <col min="3" max="3" width="15.42578125" style="16" bestFit="1" customWidth="1"/>
    <col min="4" max="5" width="14.140625" style="16" bestFit="1" customWidth="1"/>
    <col min="6" max="6" width="14.140625" style="16" customWidth="1"/>
    <col min="7" max="7" width="11.140625" style="16" hidden="1" customWidth="1"/>
    <col min="8" max="8" width="9.42578125" style="16" hidden="1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0" t="s">
        <v>0</v>
      </c>
      <c r="B1" s="50"/>
      <c r="C1" s="50"/>
      <c r="D1" s="50"/>
      <c r="E1" s="50"/>
      <c r="F1" s="50"/>
    </row>
    <row r="2" spans="1:16" s="1" customFormat="1" ht="23.25" customHeight="1" x14ac:dyDescent="0.25">
      <c r="A2" s="50" t="s">
        <v>1</v>
      </c>
      <c r="B2" s="50"/>
      <c r="C2" s="50"/>
      <c r="D2" s="50"/>
      <c r="E2" s="50"/>
      <c r="F2" s="50"/>
    </row>
    <row r="3" spans="1:16" s="2" customFormat="1" ht="23.25" x14ac:dyDescent="0.25">
      <c r="A3" s="50" t="s">
        <v>114</v>
      </c>
      <c r="B3" s="50"/>
      <c r="C3" s="50"/>
      <c r="D3" s="50"/>
      <c r="E3" s="50"/>
      <c r="F3" s="50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50" t="s">
        <v>2</v>
      </c>
      <c r="B4" s="50"/>
      <c r="C4" s="50"/>
      <c r="D4" s="50"/>
      <c r="E4" s="50"/>
      <c r="F4" s="50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51" t="s">
        <v>3</v>
      </c>
      <c r="B5" s="51"/>
      <c r="C5" s="51"/>
      <c r="D5" s="51"/>
      <c r="E5" s="51"/>
      <c r="F5" s="51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52" t="s">
        <v>4</v>
      </c>
      <c r="C6" s="52"/>
      <c r="D6" s="47" t="s">
        <v>5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53"/>
    </row>
    <row r="7" spans="1:16" s="7" customFormat="1" ht="18.75" x14ac:dyDescent="0.25">
      <c r="A7" s="8" t="s">
        <v>6</v>
      </c>
      <c r="B7" s="9" t="s">
        <v>7</v>
      </c>
      <c r="C7" s="10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</row>
    <row r="8" spans="1:16" s="13" customFormat="1" ht="15.75" x14ac:dyDescent="0.25">
      <c r="A8" s="12" t="s">
        <v>22</v>
      </c>
      <c r="B8" s="12"/>
      <c r="C8" s="12"/>
      <c r="D8" s="12"/>
      <c r="E8" s="12"/>
    </row>
    <row r="9" spans="1:16" ht="15.75" x14ac:dyDescent="0.25">
      <c r="A9" s="14" t="s">
        <v>23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74866131.49000001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24</v>
      </c>
      <c r="B10" s="18">
        <v>419037260</v>
      </c>
      <c r="C10" s="18">
        <v>419037260</v>
      </c>
      <c r="D10" s="18">
        <f>SUM(E10:P10)</f>
        <v>63483299.950000003</v>
      </c>
      <c r="E10" s="18">
        <v>20003850</v>
      </c>
      <c r="F10" s="18">
        <v>43479449.950000003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25</v>
      </c>
      <c r="B11" s="18">
        <v>52155290</v>
      </c>
      <c r="C11" s="18">
        <v>52155290</v>
      </c>
      <c r="D11" s="18">
        <f t="shared" ref="D11:D14" si="1">SUM(E11:P11)</f>
        <v>1812000</v>
      </c>
      <c r="E11" s="18">
        <v>906000</v>
      </c>
      <c r="F11" s="18">
        <v>906000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26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27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28</v>
      </c>
      <c r="B14" s="18">
        <v>59431548</v>
      </c>
      <c r="C14" s="18">
        <v>59431548</v>
      </c>
      <c r="D14" s="18">
        <f t="shared" si="1"/>
        <v>9570831.5399999991</v>
      </c>
      <c r="E14" s="18">
        <v>3046701.87</v>
      </c>
      <c r="F14" s="18">
        <v>6524129.6699999999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29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10696793.68</v>
      </c>
      <c r="E15" s="15">
        <f t="shared" si="2"/>
        <v>185253.77</v>
      </c>
      <c r="F15" s="15">
        <f t="shared" si="2"/>
        <v>10511539.91</v>
      </c>
      <c r="G15" s="15">
        <f t="shared" si="2"/>
        <v>0</v>
      </c>
      <c r="H15" s="15">
        <f t="shared" si="2"/>
        <v>0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30</v>
      </c>
      <c r="B16" s="18">
        <v>28187655</v>
      </c>
      <c r="C16" s="18">
        <v>28187655</v>
      </c>
      <c r="D16" s="18">
        <f>SUM(E16:P16)</f>
        <v>7588043.6799999997</v>
      </c>
      <c r="E16" s="18">
        <v>185253.77</v>
      </c>
      <c r="F16" s="18">
        <v>7402789.9100000001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31</v>
      </c>
      <c r="B17" s="18">
        <v>1500000</v>
      </c>
      <c r="C17" s="18">
        <v>1600000</v>
      </c>
      <c r="D17" s="18">
        <f t="shared" ref="D17:D24" si="3">SUM(E17:P17)</f>
        <v>0</v>
      </c>
      <c r="E17" s="18">
        <v>0</v>
      </c>
      <c r="F17" s="18">
        <v>0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32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33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34</v>
      </c>
      <c r="B20" s="18">
        <v>580000</v>
      </c>
      <c r="C20" s="18">
        <v>12670000</v>
      </c>
      <c r="D20" s="18">
        <f t="shared" si="3"/>
        <v>0</v>
      </c>
      <c r="E20" s="18">
        <v>0</v>
      </c>
      <c r="F20" s="18">
        <v>0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35</v>
      </c>
      <c r="B21" s="18">
        <v>14600000</v>
      </c>
      <c r="C21" s="18">
        <v>14850000</v>
      </c>
      <c r="D21" s="18">
        <f t="shared" si="3"/>
        <v>3108750</v>
      </c>
      <c r="E21" s="18">
        <v>0</v>
      </c>
      <c r="F21" s="18">
        <v>3108750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36</v>
      </c>
      <c r="B22" s="18">
        <v>2450000</v>
      </c>
      <c r="C22" s="18">
        <v>2408701</v>
      </c>
      <c r="D22" s="18">
        <f t="shared" si="3"/>
        <v>0</v>
      </c>
      <c r="E22" s="18">
        <v>0</v>
      </c>
      <c r="F22" s="18">
        <v>0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37</v>
      </c>
      <c r="B23" s="18">
        <v>5500000</v>
      </c>
      <c r="C23" s="18">
        <v>12100000</v>
      </c>
      <c r="D23" s="18">
        <f t="shared" si="3"/>
        <v>0</v>
      </c>
      <c r="E23" s="18">
        <v>0</v>
      </c>
      <c r="F23" s="18">
        <v>0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38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39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91544.4</v>
      </c>
      <c r="E25" s="15">
        <f t="shared" si="4"/>
        <v>0</v>
      </c>
      <c r="F25" s="15">
        <f t="shared" si="4"/>
        <v>91544.4</v>
      </c>
      <c r="G25" s="15">
        <f t="shared" si="4"/>
        <v>0</v>
      </c>
      <c r="H25" s="15">
        <f t="shared" si="4"/>
        <v>0</v>
      </c>
      <c r="I25" s="15">
        <f t="shared" si="4"/>
        <v>0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40</v>
      </c>
      <c r="B26" s="18">
        <v>4353399</v>
      </c>
      <c r="C26" s="18">
        <v>4063399</v>
      </c>
      <c r="D26" s="18">
        <f>SUM(E26:P26)</f>
        <v>0</v>
      </c>
      <c r="E26" s="18">
        <v>0</v>
      </c>
      <c r="F26" s="18"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41</v>
      </c>
      <c r="B27" s="18">
        <v>1280000</v>
      </c>
      <c r="C27" s="18">
        <v>1270000</v>
      </c>
      <c r="D27" s="18">
        <f t="shared" ref="D27:D34" si="5">SUM(E27:P27)</f>
        <v>0</v>
      </c>
      <c r="E27" s="18">
        <v>0</v>
      </c>
      <c r="F27" s="18"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42</v>
      </c>
      <c r="B28" s="18">
        <v>2200000</v>
      </c>
      <c r="C28" s="18">
        <v>1980000</v>
      </c>
      <c r="D28" s="18">
        <f t="shared" si="5"/>
        <v>0</v>
      </c>
      <c r="E28" s="18">
        <v>0</v>
      </c>
      <c r="F28" s="18">
        <v>0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43</v>
      </c>
      <c r="B29" s="18">
        <v>100000</v>
      </c>
      <c r="C29" s="18">
        <v>100000</v>
      </c>
      <c r="D29" s="18">
        <f t="shared" si="5"/>
        <v>0</v>
      </c>
      <c r="E29" s="18">
        <v>0</v>
      </c>
      <c r="F29" s="18">
        <v>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44</v>
      </c>
      <c r="B30" s="18">
        <v>250000</v>
      </c>
      <c r="C30" s="18">
        <v>200000</v>
      </c>
      <c r="D30" s="18">
        <f t="shared" si="5"/>
        <v>91544.4</v>
      </c>
      <c r="E30" s="18">
        <v>0</v>
      </c>
      <c r="F30" s="18">
        <v>91544.4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45</v>
      </c>
      <c r="B31" s="18">
        <v>600000</v>
      </c>
      <c r="C31" s="18">
        <v>70000</v>
      </c>
      <c r="D31" s="18">
        <f t="shared" si="5"/>
        <v>0</v>
      </c>
      <c r="E31" s="18">
        <v>0</v>
      </c>
      <c r="F31" s="18"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46</v>
      </c>
      <c r="B32" s="18">
        <v>9650000</v>
      </c>
      <c r="C32" s="18">
        <v>9390000</v>
      </c>
      <c r="D32" s="18">
        <f t="shared" si="5"/>
        <v>0</v>
      </c>
      <c r="E32" s="18">
        <v>0</v>
      </c>
      <c r="F32" s="18"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47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48</v>
      </c>
      <c r="B34" s="18">
        <v>19400000</v>
      </c>
      <c r="C34" s="18">
        <v>5900000</v>
      </c>
      <c r="D34" s="18">
        <f t="shared" si="5"/>
        <v>0</v>
      </c>
      <c r="E34" s="18">
        <v>0</v>
      </c>
      <c r="F34" s="18">
        <v>0</v>
      </c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49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50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51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52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53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54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55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56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57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 t="shared" si="8"/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58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59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60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61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62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63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64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65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0</v>
      </c>
      <c r="E51" s="15">
        <f t="shared" si="10"/>
        <v>0</v>
      </c>
      <c r="F51" s="15">
        <f t="shared" si="10"/>
        <v>0</v>
      </c>
      <c r="G51" s="15">
        <f t="shared" si="10"/>
        <v>0</v>
      </c>
      <c r="H51" s="15">
        <f t="shared" si="10"/>
        <v>0</v>
      </c>
      <c r="I51" s="15">
        <f t="shared" si="10"/>
        <v>0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66</v>
      </c>
      <c r="B52" s="18">
        <v>1200000</v>
      </c>
      <c r="C52" s="18">
        <v>1565200</v>
      </c>
      <c r="D52" s="18">
        <f>SUM(E52:P52)</f>
        <v>0</v>
      </c>
      <c r="E52" s="18">
        <v>0</v>
      </c>
      <c r="F52" s="18">
        <v>0</v>
      </c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67</v>
      </c>
      <c r="B53" s="18">
        <v>1200000</v>
      </c>
      <c r="C53" s="18">
        <v>245400</v>
      </c>
      <c r="D53" s="18">
        <f t="shared" ref="D53:D60" si="11">SUM(E53:P53)</f>
        <v>0</v>
      </c>
      <c r="E53" s="18">
        <v>0</v>
      </c>
      <c r="F53" s="18">
        <v>0</v>
      </c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68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69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70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71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72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73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74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75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76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77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78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79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80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81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82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83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84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85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86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/>
      <c r="H72" s="23"/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87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85654469.570000023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0</v>
      </c>
      <c r="H73" s="25">
        <f t="shared" si="17"/>
        <v>0</v>
      </c>
      <c r="I73" s="25">
        <f t="shared" si="17"/>
        <v>0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88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89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90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91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92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93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94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95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96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97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98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85654469.570000023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0</v>
      </c>
      <c r="H84" s="32">
        <f t="shared" si="25"/>
        <v>0</v>
      </c>
      <c r="I84" s="32">
        <f t="shared" si="25"/>
        <v>0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118</v>
      </c>
      <c r="B85"/>
      <c r="C85"/>
    </row>
    <row r="86" spans="1:16" x14ac:dyDescent="0.25">
      <c r="A86" t="s">
        <v>126</v>
      </c>
      <c r="B86"/>
      <c r="C86"/>
      <c r="D86" s="34"/>
    </row>
    <row r="87" spans="1:16" ht="15" customHeight="1" x14ac:dyDescent="0.25">
      <c r="A87" t="s">
        <v>127</v>
      </c>
      <c r="B87"/>
      <c r="C87"/>
      <c r="D87" s="35"/>
    </row>
    <row r="88" spans="1:16" ht="28.5" customHeight="1" x14ac:dyDescent="0.3">
      <c r="A88" s="42" t="s">
        <v>103</v>
      </c>
      <c r="B88" s="42"/>
      <c r="C88" s="42"/>
      <c r="D88" s="34"/>
    </row>
    <row r="89" spans="1:16" x14ac:dyDescent="0.25">
      <c r="A89" s="37" t="s">
        <v>121</v>
      </c>
      <c r="B89" s="37"/>
      <c r="C89" s="37"/>
      <c r="D89" s="36"/>
    </row>
    <row r="90" spans="1:16" ht="30" x14ac:dyDescent="0.25">
      <c r="A90" s="36" t="s">
        <v>122</v>
      </c>
      <c r="B90" s="36"/>
      <c r="C90" s="36"/>
      <c r="D90" s="35"/>
    </row>
    <row r="91" spans="1:16" x14ac:dyDescent="0.25">
      <c r="A91" s="37" t="s">
        <v>123</v>
      </c>
      <c r="B91" s="37"/>
      <c r="C91" s="37"/>
      <c r="D91" s="35"/>
    </row>
    <row r="92" spans="1:16" x14ac:dyDescent="0.25">
      <c r="A92" s="37" t="s">
        <v>124</v>
      </c>
      <c r="B92" s="37"/>
      <c r="C92" s="37"/>
      <c r="D92" s="35"/>
    </row>
    <row r="93" spans="1:16" x14ac:dyDescent="0.25">
      <c r="A93" s="37" t="s">
        <v>125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115</v>
      </c>
      <c r="B102" s="38"/>
      <c r="C102" s="38"/>
      <c r="D102" s="43" t="s">
        <v>117</v>
      </c>
      <c r="E102" s="43"/>
      <c r="F102" s="43"/>
      <c r="G102" s="39"/>
      <c r="H102" s="39"/>
      <c r="I102" s="39"/>
      <c r="J102" s="39"/>
      <c r="K102" s="39"/>
      <c r="L102" s="39"/>
      <c r="M102" s="45" t="s">
        <v>107</v>
      </c>
      <c r="N102" s="45"/>
      <c r="O102" s="45"/>
      <c r="P102" s="45"/>
    </row>
    <row r="103" spans="1:16" x14ac:dyDescent="0.25">
      <c r="A103" s="38" t="s">
        <v>108</v>
      </c>
      <c r="B103" s="38"/>
      <c r="C103" s="38"/>
      <c r="D103" s="43" t="s">
        <v>109</v>
      </c>
      <c r="E103" s="43"/>
      <c r="F103" s="43"/>
      <c r="H103" s="38"/>
      <c r="J103" s="38"/>
      <c r="K103" s="38"/>
      <c r="L103" s="38"/>
      <c r="M103" s="43" t="s">
        <v>109</v>
      </c>
      <c r="N103" s="43"/>
      <c r="O103" s="43"/>
      <c r="P103" s="43"/>
    </row>
    <row r="104" spans="1:16" x14ac:dyDescent="0.25">
      <c r="A104" s="38" t="s">
        <v>110</v>
      </c>
      <c r="B104" s="38"/>
      <c r="C104" s="38"/>
      <c r="D104" s="43" t="s">
        <v>111</v>
      </c>
      <c r="E104" s="43"/>
      <c r="F104" s="43"/>
      <c r="H104" s="38"/>
      <c r="J104" s="38"/>
      <c r="K104" s="38"/>
      <c r="L104" s="38"/>
      <c r="M104" s="43" t="s">
        <v>111</v>
      </c>
      <c r="N104" s="43"/>
      <c r="O104" s="43"/>
      <c r="P104" s="43"/>
    </row>
    <row r="105" spans="1:16" x14ac:dyDescent="0.25">
      <c r="F105" s="40"/>
    </row>
    <row r="106" spans="1:16" x14ac:dyDescent="0.25">
      <c r="A106" s="45" t="s">
        <v>116</v>
      </c>
      <c r="B106" s="45"/>
      <c r="C106" s="45"/>
      <c r="D106" s="45"/>
      <c r="E106" s="45"/>
    </row>
    <row r="107" spans="1:16" x14ac:dyDescent="0.25">
      <c r="A107" s="44" t="s">
        <v>112</v>
      </c>
      <c r="B107" s="44"/>
      <c r="C107" s="44"/>
      <c r="D107" s="44"/>
      <c r="E107" s="44"/>
      <c r="F107" s="41"/>
      <c r="G107" s="41"/>
      <c r="H107" s="41"/>
      <c r="I107" s="41"/>
      <c r="J107" s="41"/>
      <c r="K107" s="41"/>
      <c r="L107" s="41"/>
      <c r="M107" s="41"/>
    </row>
    <row r="108" spans="1:16" x14ac:dyDescent="0.25">
      <c r="A108" s="44" t="s">
        <v>113</v>
      </c>
      <c r="B108" s="44"/>
      <c r="C108" s="44"/>
      <c r="D108" s="44"/>
      <c r="E108" s="44"/>
      <c r="F108" s="41"/>
      <c r="G108" s="41"/>
      <c r="H108" s="41"/>
      <c r="I108" s="41"/>
      <c r="J108" s="41"/>
      <c r="K108" s="41"/>
      <c r="L108" s="41"/>
      <c r="M108" s="41"/>
    </row>
  </sheetData>
  <sheetProtection algorithmName="SHA-512" hashValue="vDHEQmd0YX8KyALZD6r7t9cT+yoqRstjv+qX0+1wuLuiK52LgH0CTykPOMKTiIy2dYIOGPjABZsXWqFOu9kLAg==" saltValue="n4QpUiRnW0Jk6+ZKlQutwQ==" spinCount="100000" sheet="1" formatCells="0" formatColumns="0" formatRows="0" insertColumns="0" insertRows="0" insertHyperlinks="0" deleteColumns="0" deleteRows="0" sort="0" autoFilter="0" pivotTables="0"/>
  <mergeCells count="16">
    <mergeCell ref="M102:P102"/>
    <mergeCell ref="M103:P103"/>
    <mergeCell ref="M104:P104"/>
    <mergeCell ref="D104:F104"/>
    <mergeCell ref="B6:C6"/>
    <mergeCell ref="D6:P6"/>
    <mergeCell ref="A106:E106"/>
    <mergeCell ref="A107:E107"/>
    <mergeCell ref="A108:E108"/>
    <mergeCell ref="A1:F1"/>
    <mergeCell ref="A2:F2"/>
    <mergeCell ref="A3:F3"/>
    <mergeCell ref="A4:F4"/>
    <mergeCell ref="A5:F5"/>
    <mergeCell ref="D102:F102"/>
    <mergeCell ref="D103:F103"/>
  </mergeCells>
  <pageMargins left="0.70866141732283472" right="0.70866141732283472" top="0.74803149606299213" bottom="0.74803149606299213" header="0.31496062992125984" footer="0.31496062992125984"/>
  <pageSetup scale="55" orientation="portrait" r:id="rId1"/>
  <rowBreaks count="1" manualBreakCount="1">
    <brk id="73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13B12-7F07-4ABE-B599-D92F9C58CD02}">
  <sheetPr>
    <pageSetUpPr fitToPage="1"/>
  </sheetPr>
  <dimension ref="A1:P108"/>
  <sheetViews>
    <sheetView tabSelected="1" zoomScaleNormal="100" workbookViewId="0">
      <selection activeCell="T20" sqref="T20"/>
    </sheetView>
  </sheetViews>
  <sheetFormatPr baseColWidth="10" defaultColWidth="8" defaultRowHeight="15" x14ac:dyDescent="0.25"/>
  <cols>
    <col min="1" max="1" width="84.85546875" style="16" bestFit="1" customWidth="1"/>
    <col min="2" max="2" width="16" style="16" customWidth="1"/>
    <col min="3" max="3" width="15.85546875" style="16" customWidth="1"/>
    <col min="4" max="7" width="16" style="16" customWidth="1"/>
    <col min="8" max="8" width="9.42578125" style="16" hidden="1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0" t="s">
        <v>0</v>
      </c>
      <c r="B1" s="50"/>
      <c r="C1" s="50"/>
      <c r="D1" s="50"/>
      <c r="E1" s="50"/>
      <c r="F1" s="50"/>
      <c r="G1" s="50"/>
    </row>
    <row r="2" spans="1:16" s="1" customFormat="1" ht="23.25" customHeight="1" x14ac:dyDescent="0.25">
      <c r="A2" s="50" t="s">
        <v>1</v>
      </c>
      <c r="B2" s="50"/>
      <c r="C2" s="50"/>
      <c r="D2" s="50"/>
      <c r="E2" s="50"/>
      <c r="F2" s="50"/>
      <c r="G2" s="50"/>
    </row>
    <row r="3" spans="1:16" s="2" customFormat="1" ht="23.25" x14ac:dyDescent="0.25">
      <c r="A3" s="50" t="s">
        <v>114</v>
      </c>
      <c r="B3" s="50"/>
      <c r="C3" s="50"/>
      <c r="D3" s="50"/>
      <c r="E3" s="50"/>
      <c r="F3" s="50"/>
      <c r="G3" s="50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50" t="s">
        <v>2</v>
      </c>
      <c r="B4" s="50"/>
      <c r="C4" s="50"/>
      <c r="D4" s="50"/>
      <c r="E4" s="50"/>
      <c r="F4" s="50"/>
      <c r="G4" s="50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51" t="s">
        <v>3</v>
      </c>
      <c r="B5" s="51"/>
      <c r="C5" s="51"/>
      <c r="D5" s="51"/>
      <c r="E5" s="51"/>
      <c r="F5" s="51"/>
      <c r="G5" s="51"/>
      <c r="H5" s="3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52" t="s">
        <v>4</v>
      </c>
      <c r="C6" s="52"/>
      <c r="D6" s="47" t="s">
        <v>5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53"/>
    </row>
    <row r="7" spans="1:16" s="7" customFormat="1" ht="18.75" x14ac:dyDescent="0.25">
      <c r="A7" s="8" t="s">
        <v>6</v>
      </c>
      <c r="B7" s="9" t="s">
        <v>7</v>
      </c>
      <c r="C7" s="10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</row>
    <row r="8" spans="1:16" s="13" customFormat="1" ht="15.75" x14ac:dyDescent="0.25">
      <c r="A8" s="12" t="s">
        <v>22</v>
      </c>
      <c r="B8" s="12"/>
      <c r="C8" s="12"/>
      <c r="D8" s="12"/>
      <c r="E8" s="12"/>
    </row>
    <row r="9" spans="1:16" ht="15.75" x14ac:dyDescent="0.25">
      <c r="A9" s="14" t="s">
        <v>23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112452022.92000002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24</v>
      </c>
      <c r="B10" s="18">
        <v>419037260</v>
      </c>
      <c r="C10" s="18">
        <v>419037260</v>
      </c>
      <c r="D10" s="18">
        <f>SUM(E10:P10)</f>
        <v>94882489.950000003</v>
      </c>
      <c r="E10" s="18">
        <v>20003850</v>
      </c>
      <c r="F10" s="18">
        <v>43479449.950000003</v>
      </c>
      <c r="G10" s="18">
        <v>31399190</v>
      </c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25</v>
      </c>
      <c r="B11" s="18">
        <v>52155290</v>
      </c>
      <c r="C11" s="18">
        <v>52155290</v>
      </c>
      <c r="D11" s="18">
        <f t="shared" ref="D11:D14" si="1">SUM(E11:P11)</f>
        <v>3206624.79</v>
      </c>
      <c r="E11" s="18">
        <v>906000</v>
      </c>
      <c r="F11" s="18">
        <v>906000</v>
      </c>
      <c r="G11" s="18">
        <v>1394624.79</v>
      </c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26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27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28</v>
      </c>
      <c r="B14" s="18">
        <v>59431548</v>
      </c>
      <c r="C14" s="18">
        <v>59431548</v>
      </c>
      <c r="D14" s="18">
        <f t="shared" si="1"/>
        <v>14362908.18</v>
      </c>
      <c r="E14" s="18">
        <v>3046701.87</v>
      </c>
      <c r="F14" s="18">
        <v>6524129.6699999999</v>
      </c>
      <c r="G14" s="18">
        <v>4792076.6399999997</v>
      </c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29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16079221.43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0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30</v>
      </c>
      <c r="B16" s="18">
        <v>28187655</v>
      </c>
      <c r="C16" s="18">
        <v>28187655</v>
      </c>
      <c r="D16" s="18">
        <f>SUM(E16:P16)</f>
        <v>11602411.43</v>
      </c>
      <c r="E16" s="18">
        <v>185253.77</v>
      </c>
      <c r="F16" s="18">
        <v>7402789.9100000001</v>
      </c>
      <c r="G16" s="18">
        <v>4014367.75</v>
      </c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31</v>
      </c>
      <c r="B17" s="18">
        <v>1500000</v>
      </c>
      <c r="C17" s="18">
        <v>1600000</v>
      </c>
      <c r="D17" s="18">
        <f t="shared" ref="D17:D24" si="3">SUM(E17:P17)</f>
        <v>0</v>
      </c>
      <c r="E17" s="18">
        <v>0</v>
      </c>
      <c r="F17" s="18">
        <v>0</v>
      </c>
      <c r="G17" s="18">
        <v>0</v>
      </c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32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33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34</v>
      </c>
      <c r="B20" s="18">
        <v>580000</v>
      </c>
      <c r="C20" s="18">
        <v>12670000</v>
      </c>
      <c r="D20" s="18">
        <f t="shared" si="3"/>
        <v>1329120</v>
      </c>
      <c r="E20" s="18">
        <v>0</v>
      </c>
      <c r="F20" s="18">
        <v>0</v>
      </c>
      <c r="G20" s="18">
        <v>1329120</v>
      </c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35</v>
      </c>
      <c r="B21" s="18">
        <v>14600000</v>
      </c>
      <c r="C21" s="18">
        <v>14850000</v>
      </c>
      <c r="D21" s="18">
        <f t="shared" si="3"/>
        <v>3108750</v>
      </c>
      <c r="E21" s="18">
        <v>0</v>
      </c>
      <c r="F21" s="18">
        <v>3108750</v>
      </c>
      <c r="G21" s="18">
        <v>0</v>
      </c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36</v>
      </c>
      <c r="B22" s="18">
        <v>2450000</v>
      </c>
      <c r="C22" s="18">
        <v>2408701</v>
      </c>
      <c r="D22" s="18">
        <f t="shared" si="3"/>
        <v>5900</v>
      </c>
      <c r="E22" s="18">
        <v>0</v>
      </c>
      <c r="F22" s="18">
        <v>0</v>
      </c>
      <c r="G22" s="18">
        <v>5900</v>
      </c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37</v>
      </c>
      <c r="B23" s="18">
        <v>5500000</v>
      </c>
      <c r="C23" s="18">
        <v>12100000</v>
      </c>
      <c r="D23" s="18">
        <f t="shared" si="3"/>
        <v>33040</v>
      </c>
      <c r="E23" s="18">
        <v>0</v>
      </c>
      <c r="F23" s="18">
        <v>0</v>
      </c>
      <c r="G23" s="18">
        <v>33040</v>
      </c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38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>
        <v>0</v>
      </c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39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2660279.2599999998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0</v>
      </c>
      <c r="I25" s="15">
        <f t="shared" si="4"/>
        <v>0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40</v>
      </c>
      <c r="B26" s="18">
        <v>4353399</v>
      </c>
      <c r="C26" s="18">
        <v>4063399</v>
      </c>
      <c r="D26" s="18">
        <f>SUM(E26:P26)</f>
        <v>284485.48</v>
      </c>
      <c r="E26" s="18">
        <v>0</v>
      </c>
      <c r="F26" s="18">
        <v>0</v>
      </c>
      <c r="G26" s="18">
        <v>284485.48</v>
      </c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41</v>
      </c>
      <c r="B27" s="18">
        <v>1280000</v>
      </c>
      <c r="C27" s="18">
        <v>1270000</v>
      </c>
      <c r="D27" s="18">
        <f t="shared" ref="D27:D34" si="5">SUM(E27:P27)</f>
        <v>134567.20000000001</v>
      </c>
      <c r="E27" s="18">
        <v>0</v>
      </c>
      <c r="F27" s="18">
        <v>0</v>
      </c>
      <c r="G27" s="18">
        <v>134567.20000000001</v>
      </c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42</v>
      </c>
      <c r="B28" s="18">
        <v>2200000</v>
      </c>
      <c r="C28" s="18">
        <v>1980000</v>
      </c>
      <c r="D28" s="18">
        <f t="shared" si="5"/>
        <v>0</v>
      </c>
      <c r="E28" s="18">
        <v>0</v>
      </c>
      <c r="F28" s="18">
        <v>0</v>
      </c>
      <c r="G28" s="18">
        <v>0</v>
      </c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43</v>
      </c>
      <c r="B29" s="18">
        <v>100000</v>
      </c>
      <c r="C29" s="18">
        <v>100000</v>
      </c>
      <c r="D29" s="18">
        <f t="shared" si="5"/>
        <v>0</v>
      </c>
      <c r="E29" s="18">
        <v>0</v>
      </c>
      <c r="F29" s="18">
        <v>0</v>
      </c>
      <c r="G29" s="18">
        <v>0</v>
      </c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44</v>
      </c>
      <c r="B30" s="18">
        <v>250000</v>
      </c>
      <c r="C30" s="18">
        <v>200000</v>
      </c>
      <c r="D30" s="18">
        <f t="shared" si="5"/>
        <v>91544.4</v>
      </c>
      <c r="E30" s="18">
        <v>0</v>
      </c>
      <c r="F30" s="18">
        <v>91544.4</v>
      </c>
      <c r="G30" s="18">
        <v>0</v>
      </c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45</v>
      </c>
      <c r="B31" s="18">
        <v>600000</v>
      </c>
      <c r="C31" s="18">
        <v>70000</v>
      </c>
      <c r="D31" s="18">
        <f t="shared" si="5"/>
        <v>1286.2</v>
      </c>
      <c r="E31" s="18">
        <v>0</v>
      </c>
      <c r="F31" s="18">
        <v>0</v>
      </c>
      <c r="G31" s="18">
        <v>1286.2</v>
      </c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46</v>
      </c>
      <c r="B32" s="18">
        <v>9650000</v>
      </c>
      <c r="C32" s="18">
        <v>9390000</v>
      </c>
      <c r="D32" s="18">
        <f t="shared" si="5"/>
        <v>1987883.92</v>
      </c>
      <c r="E32" s="18">
        <v>0</v>
      </c>
      <c r="F32" s="18">
        <v>0</v>
      </c>
      <c r="G32" s="18">
        <v>1987883.92</v>
      </c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47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48</v>
      </c>
      <c r="B34" s="18">
        <v>19400000</v>
      </c>
      <c r="C34" s="18">
        <v>5900000</v>
      </c>
      <c r="D34" s="18">
        <f t="shared" si="5"/>
        <v>160512.06</v>
      </c>
      <c r="E34" s="18">
        <v>0</v>
      </c>
      <c r="F34" s="18">
        <v>0</v>
      </c>
      <c r="G34" s="18">
        <v>160512.06</v>
      </c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49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50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51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52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53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54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55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56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57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 t="shared" si="8"/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58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59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60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61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62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63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64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/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65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1240537.79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0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66</v>
      </c>
      <c r="B52" s="18">
        <v>1200000</v>
      </c>
      <c r="C52" s="18">
        <v>1565200</v>
      </c>
      <c r="D52" s="18">
        <f>SUM(E52:P52)</f>
        <v>1050212.27</v>
      </c>
      <c r="E52" s="18">
        <v>0</v>
      </c>
      <c r="F52" s="18">
        <v>0</v>
      </c>
      <c r="G52" s="18">
        <v>1050212.27</v>
      </c>
      <c r="H52" s="18"/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67</v>
      </c>
      <c r="B53" s="18">
        <v>1200000</v>
      </c>
      <c r="C53" s="18">
        <v>245400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/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68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/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69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70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/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71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/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72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/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73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/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74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/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75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76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/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77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/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78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/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79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/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80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81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/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82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/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83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84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85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86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/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87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132432061.40000004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0</v>
      </c>
      <c r="I73" s="25">
        <f t="shared" si="17"/>
        <v>0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88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89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90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91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92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93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94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95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96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97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98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132432061.40000004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0</v>
      </c>
      <c r="I84" s="32">
        <f t="shared" si="25"/>
        <v>0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118</v>
      </c>
      <c r="B85"/>
      <c r="C85"/>
    </row>
    <row r="86" spans="1:16" x14ac:dyDescent="0.25">
      <c r="A86" t="s">
        <v>129</v>
      </c>
      <c r="B86"/>
      <c r="C86"/>
      <c r="D86" s="34"/>
    </row>
    <row r="87" spans="1:16" ht="15" customHeight="1" x14ac:dyDescent="0.25">
      <c r="A87" t="s">
        <v>128</v>
      </c>
      <c r="B87"/>
      <c r="C87"/>
      <c r="D87" s="35"/>
    </row>
    <row r="88" spans="1:16" ht="28.5" customHeight="1" x14ac:dyDescent="0.3">
      <c r="A88" s="42" t="s">
        <v>103</v>
      </c>
      <c r="B88" s="42"/>
      <c r="C88" s="42"/>
      <c r="D88" s="34"/>
    </row>
    <row r="89" spans="1:16" x14ac:dyDescent="0.25">
      <c r="A89" s="37" t="s">
        <v>121</v>
      </c>
      <c r="B89" s="37"/>
      <c r="C89" s="37"/>
      <c r="D89" s="36"/>
    </row>
    <row r="90" spans="1:16" ht="30" x14ac:dyDescent="0.25">
      <c r="A90" s="36" t="s">
        <v>122</v>
      </c>
      <c r="B90" s="36"/>
      <c r="C90" s="36"/>
      <c r="D90" s="35"/>
    </row>
    <row r="91" spans="1:16" x14ac:dyDescent="0.25">
      <c r="A91" s="37" t="s">
        <v>123</v>
      </c>
      <c r="B91" s="37"/>
      <c r="C91" s="37"/>
      <c r="D91" s="35"/>
    </row>
    <row r="92" spans="1:16" x14ac:dyDescent="0.25">
      <c r="A92" s="37" t="s">
        <v>124</v>
      </c>
      <c r="B92" s="37"/>
      <c r="C92" s="37"/>
      <c r="D92" s="35"/>
    </row>
    <row r="93" spans="1:16" x14ac:dyDescent="0.25">
      <c r="A93" s="37" t="s">
        <v>125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115</v>
      </c>
      <c r="B102" s="38"/>
      <c r="C102" s="38"/>
      <c r="D102" s="43" t="s">
        <v>132</v>
      </c>
      <c r="E102" s="43"/>
      <c r="F102" s="43"/>
      <c r="G102" s="43"/>
      <c r="H102" s="39"/>
      <c r="I102" s="39"/>
      <c r="J102" s="39"/>
      <c r="K102" s="39"/>
      <c r="L102" s="39"/>
      <c r="M102" s="45" t="s">
        <v>107</v>
      </c>
      <c r="N102" s="45"/>
      <c r="O102" s="45"/>
      <c r="P102" s="45"/>
    </row>
    <row r="103" spans="1:16" x14ac:dyDescent="0.25">
      <c r="A103" s="38" t="s">
        <v>108</v>
      </c>
      <c r="B103" s="38"/>
      <c r="C103" s="38"/>
      <c r="D103" s="43" t="s">
        <v>130</v>
      </c>
      <c r="E103" s="43"/>
      <c r="F103" s="43"/>
      <c r="G103" s="43"/>
      <c r="H103" s="38"/>
      <c r="J103" s="38"/>
      <c r="K103" s="38"/>
      <c r="L103" s="38"/>
      <c r="M103" s="43" t="s">
        <v>109</v>
      </c>
      <c r="N103" s="43"/>
      <c r="O103" s="43"/>
      <c r="P103" s="43"/>
    </row>
    <row r="104" spans="1:16" x14ac:dyDescent="0.25">
      <c r="A104" s="38" t="s">
        <v>110</v>
      </c>
      <c r="B104" s="38"/>
      <c r="C104" s="38"/>
      <c r="D104" s="43" t="s">
        <v>131</v>
      </c>
      <c r="E104" s="43"/>
      <c r="F104" s="43"/>
      <c r="G104" s="43"/>
      <c r="H104" s="38"/>
      <c r="J104" s="38"/>
      <c r="K104" s="38"/>
      <c r="L104" s="38"/>
      <c r="M104" s="43" t="s">
        <v>111</v>
      </c>
      <c r="N104" s="43"/>
      <c r="O104" s="43"/>
      <c r="P104" s="43"/>
    </row>
    <row r="105" spans="1:16" x14ac:dyDescent="0.25">
      <c r="F105" s="40"/>
    </row>
    <row r="106" spans="1:16" x14ac:dyDescent="0.25">
      <c r="A106" s="45" t="s">
        <v>116</v>
      </c>
      <c r="B106" s="45"/>
      <c r="C106" s="45"/>
      <c r="D106" s="45"/>
      <c r="E106" s="45"/>
      <c r="F106" s="45"/>
      <c r="G106" s="45"/>
    </row>
    <row r="107" spans="1:16" x14ac:dyDescent="0.25">
      <c r="A107" s="44" t="s">
        <v>112</v>
      </c>
      <c r="B107" s="44"/>
      <c r="C107" s="44"/>
      <c r="D107" s="44"/>
      <c r="E107" s="44"/>
      <c r="F107" s="44"/>
      <c r="G107" s="44"/>
      <c r="H107" s="41"/>
      <c r="I107" s="41"/>
      <c r="J107" s="41"/>
      <c r="K107" s="41"/>
      <c r="L107" s="41"/>
      <c r="M107" s="41"/>
    </row>
    <row r="108" spans="1:16" x14ac:dyDescent="0.25">
      <c r="A108" s="44" t="s">
        <v>113</v>
      </c>
      <c r="B108" s="44"/>
      <c r="C108" s="44"/>
      <c r="D108" s="44"/>
      <c r="E108" s="44"/>
      <c r="F108" s="44"/>
      <c r="G108" s="44"/>
      <c r="H108" s="41"/>
      <c r="I108" s="41"/>
      <c r="J108" s="41"/>
      <c r="K108" s="41"/>
      <c r="L108" s="41"/>
      <c r="M108" s="41"/>
    </row>
  </sheetData>
  <sheetProtection algorithmName="SHA-512" hashValue="t4cli/TdXTIzYpn+wwDoZTV6efx+nt4YLz5+ijDrnVenCJlMtxkOPt063kbJI/sk3aBxIPRcd5eQ1+apOoC8oA==" saltValue="GFOZKbWnaKAfMm03tj0Cyg==" spinCount="100000" sheet="1" formatCells="0" formatColumns="0" formatRows="0" insertColumns="0" insertRows="0" insertHyperlinks="0" deleteColumns="0" deleteRows="0" sort="0" autoFilter="0" pivotTables="0"/>
  <mergeCells count="16">
    <mergeCell ref="A108:G108"/>
    <mergeCell ref="D102:G102"/>
    <mergeCell ref="D103:G103"/>
    <mergeCell ref="D104:G104"/>
    <mergeCell ref="A1:G1"/>
    <mergeCell ref="A2:G2"/>
    <mergeCell ref="A3:G3"/>
    <mergeCell ref="A4:G4"/>
    <mergeCell ref="A5:G5"/>
    <mergeCell ref="A106:G106"/>
    <mergeCell ref="A107:G107"/>
    <mergeCell ref="M102:P102"/>
    <mergeCell ref="M103:P103"/>
    <mergeCell ref="M104:P104"/>
    <mergeCell ref="B6:C6"/>
    <mergeCell ref="D6:P6"/>
  </mergeCells>
  <pageMargins left="0.70866141732283472" right="0.70866141732283472" top="0.74803149606299213" bottom="0.74803149606299213" header="0.31496062992125984" footer="0.31496062992125984"/>
  <pageSetup scale="67" fitToHeight="0" orientation="landscape" r:id="rId1"/>
  <rowBreaks count="1" manualBreakCount="1">
    <brk id="7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PRESUPUESTO APROBADO 2024</vt:lpstr>
      <vt:lpstr>ENERO 2024</vt:lpstr>
      <vt:lpstr>FEBRERO 2024</vt:lpstr>
      <vt:lpstr>MARZO 2024</vt:lpstr>
      <vt:lpstr>'ENERO 2024'!Títulos_a_imprimir</vt:lpstr>
      <vt:lpstr>'FEBRERO 2024'!Títulos_a_imprimir</vt:lpstr>
      <vt:lpstr>'MARZO 2024'!Títulos_a_imprimir</vt:lpstr>
      <vt:lpstr>'PRESUPUESTO APROBADO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Altagracia Hernández Maria</dc:creator>
  <cp:lastModifiedBy>Yenny Altagracia Hernández Maria</cp:lastModifiedBy>
  <cp:lastPrinted>2024-04-03T14:30:42Z</cp:lastPrinted>
  <dcterms:created xsi:type="dcterms:W3CDTF">2015-06-05T18:19:34Z</dcterms:created>
  <dcterms:modified xsi:type="dcterms:W3CDTF">2024-04-03T14:39:37Z</dcterms:modified>
</cp:coreProperties>
</file>