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irsi.capellan\Desktop\transparencia 2024\Documentos enero\presupuesto\"/>
    </mc:Choice>
  </mc:AlternateContent>
  <xr:revisionPtr revIDLastSave="0" documentId="13_ncr:1_{6EEC7DEB-9BF7-4F7C-B56B-15FC47C919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 2024" sheetId="1" r:id="rId1"/>
  </sheets>
  <definedNames>
    <definedName name="_xlnm.Print_Titles" localSheetId="0">'PRESUPUESTO APROBADO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D82" i="1"/>
  <c r="D81" i="1" s="1"/>
  <c r="E81" i="1"/>
  <c r="C81" i="1"/>
  <c r="D80" i="1"/>
  <c r="D79" i="1"/>
  <c r="P78" i="1"/>
  <c r="P83" i="1" s="1"/>
  <c r="O78" i="1"/>
  <c r="O83" i="1" s="1"/>
  <c r="N78" i="1"/>
  <c r="N83" i="1" s="1"/>
  <c r="M78" i="1"/>
  <c r="M83" i="1" s="1"/>
  <c r="L78" i="1"/>
  <c r="L83" i="1" s="1"/>
  <c r="K78" i="1"/>
  <c r="K83" i="1" s="1"/>
  <c r="J78" i="1"/>
  <c r="J83" i="1" s="1"/>
  <c r="I78" i="1"/>
  <c r="I83" i="1" s="1"/>
  <c r="H78" i="1"/>
  <c r="H83" i="1" s="1"/>
  <c r="G78" i="1"/>
  <c r="F78" i="1"/>
  <c r="E78" i="1"/>
  <c r="C78" i="1"/>
  <c r="E77" i="1"/>
  <c r="D77" i="1" s="1"/>
  <c r="E76" i="1"/>
  <c r="D76" i="1" s="1"/>
  <c r="G75" i="1"/>
  <c r="F75" i="1"/>
  <c r="C75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E75" i="1" l="1"/>
  <c r="E83" i="1" s="1"/>
  <c r="N73" i="1"/>
  <c r="N84" i="1" s="1"/>
  <c r="F73" i="1"/>
  <c r="J73" i="1"/>
  <c r="J84" i="1" s="1"/>
  <c r="F74" i="1"/>
  <c r="D78" i="1"/>
  <c r="G74" i="1"/>
  <c r="F83" i="1"/>
  <c r="G73" i="1"/>
  <c r="K73" i="1"/>
  <c r="K84" i="1" s="1"/>
  <c r="O73" i="1"/>
  <c r="O84" i="1" s="1"/>
  <c r="G83" i="1"/>
  <c r="E73" i="1"/>
  <c r="I73" i="1"/>
  <c r="I84" i="1" s="1"/>
  <c r="M73" i="1"/>
  <c r="M84" i="1" s="1"/>
  <c r="D73" i="1"/>
  <c r="H73" i="1"/>
  <c r="H84" i="1" s="1"/>
  <c r="L73" i="1"/>
  <c r="L84" i="1" s="1"/>
  <c r="P73" i="1"/>
  <c r="P84" i="1" s="1"/>
  <c r="D75" i="1"/>
  <c r="C73" i="1"/>
  <c r="C84" i="1" s="1"/>
  <c r="B73" i="1"/>
  <c r="B84" i="1" s="1"/>
  <c r="G84" i="1" l="1"/>
  <c r="E74" i="1"/>
  <c r="E84" i="1"/>
  <c r="F84" i="1"/>
  <c r="D74" i="1"/>
  <c r="D83" i="1"/>
  <c r="D84" i="1" s="1"/>
</calcChain>
</file>

<file path=xl/sharedStrings.xml><?xml version="1.0" encoding="utf-8"?>
<sst xmlns="http://schemas.openxmlformats.org/spreadsheetml/2006/main" count="119" uniqueCount="117">
  <si>
    <t>Ministerio de Educacion Superior  Ciencia y Tecnologia</t>
  </si>
  <si>
    <t>Instituto Tecnico Superior Comunitario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</si>
  <si>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</si>
  <si>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</si>
  <si>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</si>
  <si>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</si>
  <si>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</si>
  <si>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</si>
  <si>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</si>
  <si>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</si>
  <si>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</si>
  <si>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</si>
  <si>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</si>
  <si>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</si>
  <si>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</si>
  <si>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</si>
  <si>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</si>
  <si>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</si>
  <si>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</si>
  <si>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</si>
  <si>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</si>
  <si>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</si>
  <si>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</si>
  <si>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</si>
  <si>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</si>
  <si>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</si>
  <si>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</si>
  <si>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</si>
  <si>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</si>
  <si>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</si>
  <si>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</si>
  <si>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</si>
  <si>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</si>
  <si>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</si>
  <si>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</si>
  <si>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</si>
  <si>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</si>
  <si>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</si>
  <si>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</si>
  <si>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</si>
  <si>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</si>
  <si>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</si>
  <si>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</si>
  <si>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</si>
  <si>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</si>
  <si>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</si>
  <si>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</si>
  <si>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</si>
  <si>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</si>
  <si>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</si>
  <si>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</si>
  <si>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</si>
  <si>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</si>
  <si>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</si>
  <si>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</si>
  <si>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</si>
  <si>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</si>
  <si>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</si>
  <si>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</si>
  <si>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</si>
  <si>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</si>
  <si>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</si>
  <si>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</si>
  <si>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</si>
  <si>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</si>
  <si>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</si>
  <si>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</si>
  <si>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</si>
  <si>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</si>
  <si>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</si>
  <si>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</si>
  <si>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</si>
  <si>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</si>
  <si>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</si>
  <si>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</si>
  <si>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</si>
  <si>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</si>
  <si>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</si>
  <si>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</si>
  <si>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</si>
  <si>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</si>
  <si>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</si>
  <si>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</si>
  <si>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</si>
  <si>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</si>
  <si>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</si>
  <si>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</si>
  <si>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</si>
  <si>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</si>
  <si>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</si>
  <si>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</si>
  <si>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</si>
  <si>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</si>
  <si>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</si>
  <si>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</si>
  <si>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</si>
  <si>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</si>
  <si>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</si>
  <si>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</si>
  <si>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Fuente: SIGEF</t>
  </si>
  <si>
    <t>Definición de conceptos:</t>
  </si>
  <si>
    <t>1. Presupuesto Aprobado: Se refiere al presupuesto aprobado en la Ley de Presupuesto General del Estado</t>
  </si>
  <si>
    <t>2. Presupuesto Modificado: Se refiere al presupuesto aprobado en caso de que el Congreso Nacional apruebe un presupuesto complementario.</t>
  </si>
  <si>
    <t>Notas:</t>
  </si>
  <si>
    <t>1. La columna presupuesto modificado se agrega si se aprueba un presupuesto complementario.</t>
  </si>
  <si>
    <t>2. Se presenta la clasificación objetal del gasto al nivel de cuenta.</t>
  </si>
  <si>
    <t>_________________________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</si>
  <si>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</si>
  <si>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</si>
  <si>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</si>
  <si>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</si>
  <si>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</si>
  <si>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 xml:space="preserve">Dra. Maritza Contreras </t>
  </si>
  <si>
    <t xml:space="preserve">Vicerrectora Administrativa y Financiera </t>
  </si>
  <si>
    <t>Año 2024</t>
  </si>
  <si>
    <t xml:space="preserve">  __________________________</t>
  </si>
  <si>
    <t>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</si>
</sst>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4" xfId="0" applyFont="1" applyFill="1" applyBorder="1" applyAlignment="1">
      <alignment vertical="top" wrapText="1"/>
    </xf>
    <xf numFmtId="0" fontId="8" fillId="2" borderId="5" xfId="0" applyFont="1" applyFill="1" applyBorder="1" applyAlignment="1">
      <alignment vertical="top" wrapText="1"/>
    </xf>
    <xf numFmtId="0" fontId="9" fillId="0" borderId="0" xfId="0" applyFont="1" applyAlignment="1">
      <alignment horizontal="left" vertical="top"/>
    </xf>
    <xf numFmtId="0" fontId="7" fillId="2" borderId="6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 wrapText="1" indent="2"/>
    </xf>
    <xf numFmtId="0" fontId="8" fillId="2" borderId="6" xfId="0" applyFont="1" applyFill="1" applyBorder="1" applyAlignment="1">
      <alignment horizontal="left" vertical="top" wrapText="1" indent="1"/>
    </xf>
    <xf numFmtId="0" fontId="8" fillId="2" borderId="6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7" xfId="0" applyFont="1" applyBorder="1" applyAlignment="1">
      <alignment horizontal="left" vertical="top" wrapText="1" indent="2"/>
    </xf>
    <xf numFmtId="2" fontId="15" fillId="0" borderId="7" xfId="0" applyNumberFormat="1" applyFont="1" applyBorder="1" applyAlignment="1">
      <alignment horizontal="right" vertical="top" shrinkToFit="1"/>
    </xf>
    <xf numFmtId="0" fontId="16" fillId="3" borderId="8" xfId="0" applyFont="1" applyFill="1" applyBorder="1" applyAlignment="1">
      <alignment horizontal="left" vertical="top" wrapText="1"/>
    </xf>
    <xf numFmtId="4" fontId="13" fillId="3" borderId="8" xfId="0" applyNumberFormat="1" applyFont="1" applyFill="1" applyBorder="1" applyAlignment="1">
      <alignment vertical="top" shrinkToFit="1"/>
    </xf>
    <xf numFmtId="0" fontId="16" fillId="0" borderId="7" xfId="0" applyFont="1" applyBorder="1" applyAlignment="1">
      <alignment horizontal="left" vertical="top" wrapText="1"/>
    </xf>
    <xf numFmtId="2" fontId="13" fillId="0" borderId="7" xfId="0" applyNumberFormat="1" applyFont="1" applyBorder="1" applyAlignment="1">
      <alignment horizontal="right" vertical="top" shrinkToFit="1"/>
    </xf>
    <xf numFmtId="0" fontId="16" fillId="0" borderId="8" xfId="0" applyFont="1" applyBorder="1" applyAlignment="1">
      <alignment horizontal="left" vertical="top" wrapText="1"/>
    </xf>
    <xf numFmtId="2" fontId="13" fillId="0" borderId="8" xfId="0" applyNumberFormat="1" applyFont="1" applyBorder="1" applyAlignment="1">
      <alignment horizontal="right" vertical="top" shrinkToFit="1"/>
    </xf>
    <xf numFmtId="2" fontId="13" fillId="3" borderId="8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1220950</xdr:colOff>
      <xdr:row>0</xdr:row>
      <xdr:rowOff>114690</xdr:rowOff>
    </xdr:from>
    <xdr:ext cx="111267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03BA0E0B-FFB5-4BB4-94EE-AC7741A25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2525" y="114690"/>
          <a:ext cx="111267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1</xdr:rowOff>
    </xdr:from>
    <xdr:to>
      <xdr:col>0</xdr:col>
      <xdr:colOff>2000250</xdr:colOff>
      <xdr:row>5</xdr:row>
      <xdr:rowOff>180976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45D532AF-06F2-4153-BE59-0F76B97551F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000250" cy="1657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9"/>
  <sheetViews>
    <sheetView tabSelected="1" zoomScaleNormal="100" workbookViewId="0">
      <selection activeCell="Z9" sqref="Z9"/>
    </sheetView>
  </sheetViews>
  <sheetFormatPr baseColWidth="10" defaultColWidth="8" defaultRowHeight="15" x14ac:dyDescent="0.25"/>
  <cols>
    <col min="1" max="1" width="74.7109375" style="16" customWidth="1"/>
    <col min="2" max="2" width="19.140625" style="16" customWidth="1"/>
    <col min="3" max="3" width="18" style="16" customWidth="1"/>
    <col min="4" max="4" width="20" style="16" hidden="1" customWidth="1"/>
    <col min="5" max="14" width="18" style="16" hidden="1" customWidth="1"/>
    <col min="15" max="15" width="16.7109375" style="16" hidden="1" customWidth="1"/>
    <col min="16" max="16" width="21.7109375" style="16" hidden="1" customWidth="1"/>
    <col min="17" max="17" width="20" style="16" hidden="1" customWidth="1"/>
    <col min="18" max="18" width="17.85546875" style="16" hidden="1" customWidth="1"/>
    <col min="19" max="19" width="24.42578125" style="16" hidden="1" customWidth="1"/>
    <col min="20" max="20" width="17.7109375" style="16" hidden="1" customWidth="1"/>
    <col min="21" max="21" width="23.28515625" style="16" hidden="1" customWidth="1"/>
    <col min="22" max="22" width="16.140625" style="16" hidden="1" customWidth="1"/>
    <col min="23" max="23" width="5" style="16" hidden="1" customWidth="1"/>
    <col min="24" max="16384" width="8" style="16"/>
  </cols>
  <sheetData>
    <row r="1" spans="1:23" s="1" customFormat="1" ht="23.25" customHeight="1" x14ac:dyDescent="0.25">
      <c r="A1" s="48" t="s">
        <v>0</v>
      </c>
      <c r="B1" s="48"/>
      <c r="C1" s="48"/>
    </row>
    <row r="2" spans="1:23" s="1" customFormat="1" ht="23.25" customHeight="1" x14ac:dyDescent="0.25">
      <c r="A2" s="48" t="s">
        <v>1</v>
      </c>
      <c r="B2" s="48"/>
      <c r="C2" s="48"/>
    </row>
    <row r="3" spans="1:23" s="2" customFormat="1" ht="23.25" x14ac:dyDescent="0.25">
      <c r="A3" s="48" t="s">
        <v>114</v>
      </c>
      <c r="B3" s="48"/>
      <c r="C3" s="4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s="2" customFormat="1" ht="23.25" customHeight="1" x14ac:dyDescent="0.25">
      <c r="A4" s="48" t="s">
        <v>2</v>
      </c>
      <c r="B4" s="48"/>
      <c r="C4" s="4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s="2" customFormat="1" ht="23.25" x14ac:dyDescent="0.25">
      <c r="A5" s="49" t="s">
        <v>3</v>
      </c>
      <c r="B5" s="49"/>
      <c r="C5" s="4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23" s="7" customFormat="1" ht="18.75" x14ac:dyDescent="0.25">
      <c r="A6" s="4"/>
      <c r="B6" s="50" t="s">
        <v>4</v>
      </c>
      <c r="C6" s="50"/>
      <c r="D6" s="45" t="s">
        <v>5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5"/>
      <c r="R6" s="5"/>
      <c r="S6" s="5"/>
      <c r="T6" s="5"/>
      <c r="U6" s="5"/>
      <c r="V6" s="5"/>
      <c r="W6" s="6"/>
    </row>
    <row r="7" spans="1:23" s="7" customFormat="1" ht="18.75" x14ac:dyDescent="0.25">
      <c r="A7" s="8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</row>
    <row r="8" spans="1:23" s="13" customFormat="1" ht="15.75" x14ac:dyDescent="0.25">
      <c r="A8" s="12" t="s">
        <v>22</v>
      </c>
      <c r="B8" s="12"/>
      <c r="C8" s="12"/>
      <c r="D8" s="12"/>
      <c r="E8" s="12"/>
    </row>
    <row r="9" spans="1:23" ht="15.75" x14ac:dyDescent="0.25">
      <c r="A9" s="14" t="s">
        <v>23</v>
      </c>
      <c r="B9" s="15">
        <f>SUM(B10:B14)</f>
        <v>530624098</v>
      </c>
      <c r="C9" s="15">
        <f>SUM(C10:C14)</f>
        <v>530624098</v>
      </c>
      <c r="D9" s="15">
        <f>SUM(D10:D14)</f>
        <v>0</v>
      </c>
      <c r="E9" s="15">
        <f t="shared" ref="E9:P9" si="0">SUM(E10:E14)</f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</row>
    <row r="10" spans="1:23" ht="15.75" x14ac:dyDescent="0.25">
      <c r="A10" s="17" t="s">
        <v>24</v>
      </c>
      <c r="B10" s="18">
        <v>419037260</v>
      </c>
      <c r="C10" s="18">
        <v>419037260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3" ht="15.75" x14ac:dyDescent="0.25">
      <c r="A11" s="17" t="s">
        <v>25</v>
      </c>
      <c r="B11" s="18">
        <v>52155290</v>
      </c>
      <c r="C11" s="18">
        <v>52155290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</row>
    <row r="12" spans="1:23" ht="15.75" x14ac:dyDescent="0.25">
      <c r="A12" s="17" t="s">
        <v>26</v>
      </c>
      <c r="B12" s="19">
        <v>0</v>
      </c>
      <c r="C12" s="19">
        <v>0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</row>
    <row r="13" spans="1:23" ht="15.75" x14ac:dyDescent="0.25">
      <c r="A13" s="17" t="s">
        <v>27</v>
      </c>
      <c r="B13" s="19">
        <v>0</v>
      </c>
      <c r="C13" s="19">
        <v>0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  <row r="14" spans="1:23" ht="15.75" x14ac:dyDescent="0.25">
      <c r="A14" s="17" t="s">
        <v>28</v>
      </c>
      <c r="B14" s="18">
        <v>59431548</v>
      </c>
      <c r="C14" s="18">
        <v>59431548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</row>
    <row r="15" spans="1:23" ht="15.75" x14ac:dyDescent="0.25">
      <c r="A15" s="20" t="s">
        <v>29</v>
      </c>
      <c r="B15" s="15">
        <f>SUM(B16:B24)</f>
        <v>53187655</v>
      </c>
      <c r="C15" s="15">
        <f>SUM(C16:C24)</f>
        <v>72539517</v>
      </c>
      <c r="D15" s="15">
        <f t="shared" ref="D15:P15" si="1">SUM(D16:D24)</f>
        <v>0</v>
      </c>
      <c r="E15" s="15">
        <f t="shared" si="1"/>
        <v>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5">
        <f t="shared" si="1"/>
        <v>0</v>
      </c>
      <c r="N15" s="15">
        <f t="shared" si="1"/>
        <v>0</v>
      </c>
      <c r="O15" s="15">
        <f t="shared" si="1"/>
        <v>0</v>
      </c>
      <c r="P15" s="15">
        <f t="shared" si="1"/>
        <v>0</v>
      </c>
    </row>
    <row r="16" spans="1:23" ht="15.75" x14ac:dyDescent="0.25">
      <c r="A16" s="17" t="s">
        <v>30</v>
      </c>
      <c r="B16" s="18">
        <v>28187655</v>
      </c>
      <c r="C16" s="18">
        <v>28187655</v>
      </c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15.75" x14ac:dyDescent="0.25">
      <c r="A17" s="17" t="s">
        <v>31</v>
      </c>
      <c r="B17" s="18">
        <v>1500000</v>
      </c>
      <c r="C17" s="18">
        <v>1600000</v>
      </c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</row>
    <row r="18" spans="1:16" ht="15.75" x14ac:dyDescent="0.25">
      <c r="A18" s="17" t="s">
        <v>32</v>
      </c>
      <c r="B18" s="18">
        <v>50000</v>
      </c>
      <c r="C18" s="18">
        <v>23161</v>
      </c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</row>
    <row r="19" spans="1:16" ht="15.75" x14ac:dyDescent="0.25">
      <c r="A19" s="17" t="s">
        <v>33</v>
      </c>
      <c r="B19" s="18">
        <v>120000</v>
      </c>
      <c r="C19" s="18">
        <v>300000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</row>
    <row r="20" spans="1:16" ht="15.75" x14ac:dyDescent="0.25">
      <c r="A20" s="17" t="s">
        <v>34</v>
      </c>
      <c r="B20" s="18">
        <v>580000</v>
      </c>
      <c r="C20" s="18">
        <v>12670000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</row>
    <row r="21" spans="1:16" ht="15.75" x14ac:dyDescent="0.25">
      <c r="A21" s="17" t="s">
        <v>35</v>
      </c>
      <c r="B21" s="18">
        <v>14600000</v>
      </c>
      <c r="C21" s="18">
        <v>14850000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31.5" x14ac:dyDescent="0.25">
      <c r="A22" s="17" t="s">
        <v>36</v>
      </c>
      <c r="B22" s="18">
        <v>2450000</v>
      </c>
      <c r="C22" s="18">
        <v>2408701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15.75" x14ac:dyDescent="0.25">
      <c r="A23" s="17" t="s">
        <v>37</v>
      </c>
      <c r="B23" s="18">
        <v>5500000</v>
      </c>
      <c r="C23" s="18">
        <v>12100000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15.75" x14ac:dyDescent="0.25">
      <c r="A24" s="17" t="s">
        <v>38</v>
      </c>
      <c r="B24" s="18">
        <v>200000</v>
      </c>
      <c r="C24" s="18">
        <v>400000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15.75" x14ac:dyDescent="0.25">
      <c r="A25" s="20" t="s">
        <v>39</v>
      </c>
      <c r="B25" s="15">
        <f>SUM(B26:B34)</f>
        <v>37833399</v>
      </c>
      <c r="C25" s="15">
        <f>SUM(C26:C34)</f>
        <v>22973399</v>
      </c>
      <c r="D25" s="15">
        <f t="shared" ref="D25:P25" si="2">SUM(D26:D34)</f>
        <v>0</v>
      </c>
      <c r="E25" s="15">
        <f t="shared" si="2"/>
        <v>0</v>
      </c>
      <c r="F25" s="15">
        <f t="shared" si="2"/>
        <v>0</v>
      </c>
      <c r="G25" s="15">
        <f t="shared" si="2"/>
        <v>0</v>
      </c>
      <c r="H25" s="15">
        <f t="shared" si="2"/>
        <v>0</v>
      </c>
      <c r="I25" s="15">
        <f t="shared" si="2"/>
        <v>0</v>
      </c>
      <c r="J25" s="15">
        <f t="shared" si="2"/>
        <v>0</v>
      </c>
      <c r="K25" s="15">
        <f t="shared" si="2"/>
        <v>0</v>
      </c>
      <c r="L25" s="15">
        <f t="shared" si="2"/>
        <v>0</v>
      </c>
      <c r="M25" s="15">
        <f t="shared" si="2"/>
        <v>0</v>
      </c>
      <c r="N25" s="15">
        <f t="shared" si="2"/>
        <v>0</v>
      </c>
      <c r="O25" s="15">
        <f t="shared" si="2"/>
        <v>0</v>
      </c>
      <c r="P25" s="15">
        <f t="shared" si="2"/>
        <v>0</v>
      </c>
    </row>
    <row r="26" spans="1:16" ht="15.75" x14ac:dyDescent="0.25">
      <c r="A26" s="17" t="s">
        <v>40</v>
      </c>
      <c r="B26" s="18">
        <v>4353399</v>
      </c>
      <c r="C26" s="18">
        <v>4063399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15.75" x14ac:dyDescent="0.25">
      <c r="A27" s="17" t="s">
        <v>41</v>
      </c>
      <c r="B27" s="18">
        <v>1280000</v>
      </c>
      <c r="C27" s="18">
        <v>1270000</v>
      </c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</row>
    <row r="28" spans="1:16" ht="15.75" x14ac:dyDescent="0.25">
      <c r="A28" s="17" t="s">
        <v>42</v>
      </c>
      <c r="B28" s="18">
        <v>2200000</v>
      </c>
      <c r="C28" s="18">
        <v>1980000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</row>
    <row r="29" spans="1:16" ht="15.75" x14ac:dyDescent="0.25">
      <c r="A29" s="17" t="s">
        <v>43</v>
      </c>
      <c r="B29" s="18">
        <v>100000</v>
      </c>
      <c r="C29" s="18">
        <v>100000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16" ht="15.75" x14ac:dyDescent="0.25">
      <c r="A30" s="17" t="s">
        <v>44</v>
      </c>
      <c r="B30" s="18">
        <v>250000</v>
      </c>
      <c r="C30" s="18">
        <v>200000</v>
      </c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</row>
    <row r="31" spans="1:16" ht="15.75" x14ac:dyDescent="0.25">
      <c r="A31" s="17" t="s">
        <v>45</v>
      </c>
      <c r="B31" s="18">
        <v>600000</v>
      </c>
      <c r="C31" s="18">
        <v>70000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</row>
    <row r="32" spans="1:16" ht="31.5" x14ac:dyDescent="0.25">
      <c r="A32" s="17" t="s">
        <v>46</v>
      </c>
      <c r="B32" s="18">
        <v>9650000</v>
      </c>
      <c r="C32" s="18">
        <v>9390000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</row>
    <row r="33" spans="1:16" ht="31.5" x14ac:dyDescent="0.25">
      <c r="A33" s="17" t="s">
        <v>47</v>
      </c>
      <c r="B33" s="19">
        <v>0</v>
      </c>
      <c r="C33" s="19">
        <v>0</v>
      </c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</row>
    <row r="34" spans="1:16" ht="15.75" x14ac:dyDescent="0.25">
      <c r="A34" s="17" t="s">
        <v>48</v>
      </c>
      <c r="B34" s="18">
        <v>19400000</v>
      </c>
      <c r="C34" s="18">
        <v>5900000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  <row r="35" spans="1:16" ht="15.75" x14ac:dyDescent="0.25">
      <c r="A35" s="20" t="s">
        <v>49</v>
      </c>
      <c r="B35" s="21">
        <f>SUM(B36:B42)</f>
        <v>0</v>
      </c>
      <c r="C35" s="21">
        <f>SUM(C36:C42)</f>
        <v>0</v>
      </c>
      <c r="D35" s="21">
        <f t="shared" ref="D35:P35" si="3">SUM(D36:D42)</f>
        <v>0</v>
      </c>
      <c r="E35" s="21">
        <f t="shared" si="3"/>
        <v>0</v>
      </c>
      <c r="F35" s="15">
        <f t="shared" si="3"/>
        <v>0</v>
      </c>
      <c r="G35" s="15">
        <f t="shared" si="3"/>
        <v>0</v>
      </c>
      <c r="H35" s="15">
        <f t="shared" si="3"/>
        <v>0</v>
      </c>
      <c r="I35" s="15">
        <f t="shared" si="3"/>
        <v>0</v>
      </c>
      <c r="J35" s="15">
        <f t="shared" si="3"/>
        <v>0</v>
      </c>
      <c r="K35" s="15">
        <f t="shared" si="3"/>
        <v>0</v>
      </c>
      <c r="L35" s="15">
        <f t="shared" si="3"/>
        <v>0</v>
      </c>
      <c r="M35" s="15">
        <f t="shared" si="3"/>
        <v>0</v>
      </c>
      <c r="N35" s="15">
        <f t="shared" si="3"/>
        <v>0</v>
      </c>
      <c r="O35" s="15">
        <f t="shared" si="3"/>
        <v>0</v>
      </c>
      <c r="P35" s="15">
        <f t="shared" si="3"/>
        <v>0</v>
      </c>
    </row>
    <row r="36" spans="1:16" ht="15.75" x14ac:dyDescent="0.25">
      <c r="A36" s="17" t="s">
        <v>50</v>
      </c>
      <c r="B36" s="19">
        <v>0</v>
      </c>
      <c r="C36" s="19">
        <v>0</v>
      </c>
      <c r="D36" s="19"/>
      <c r="E36" s="19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</row>
    <row r="37" spans="1:16" ht="15.75" x14ac:dyDescent="0.25">
      <c r="A37" s="17" t="s">
        <v>51</v>
      </c>
      <c r="B37" s="19">
        <v>0</v>
      </c>
      <c r="C37" s="19">
        <v>0</v>
      </c>
      <c r="D37" s="19"/>
      <c r="E37" s="19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6" ht="15.75" x14ac:dyDescent="0.25">
      <c r="A38" s="17" t="s">
        <v>52</v>
      </c>
      <c r="B38" s="19">
        <v>0</v>
      </c>
      <c r="C38" s="19">
        <v>0</v>
      </c>
      <c r="D38" s="19"/>
      <c r="E38" s="19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 ht="31.5" x14ac:dyDescent="0.25">
      <c r="A39" s="17" t="s">
        <v>53</v>
      </c>
      <c r="B39" s="19">
        <v>0</v>
      </c>
      <c r="C39" s="19">
        <v>0</v>
      </c>
      <c r="D39" s="19"/>
      <c r="E39" s="19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</row>
    <row r="40" spans="1:16" ht="31.5" x14ac:dyDescent="0.25">
      <c r="A40" s="17" t="s">
        <v>54</v>
      </c>
      <c r="B40" s="19">
        <v>0</v>
      </c>
      <c r="C40" s="19">
        <v>0</v>
      </c>
      <c r="D40" s="19"/>
      <c r="E40" s="19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</row>
    <row r="41" spans="1:16" ht="15.75" x14ac:dyDescent="0.25">
      <c r="A41" s="17" t="s">
        <v>55</v>
      </c>
      <c r="B41" s="19">
        <v>0</v>
      </c>
      <c r="C41" s="19">
        <v>0</v>
      </c>
      <c r="D41" s="19"/>
      <c r="E41" s="19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</row>
    <row r="42" spans="1:16" ht="15.75" x14ac:dyDescent="0.25">
      <c r="A42" s="17" t="s">
        <v>56</v>
      </c>
      <c r="B42" s="19">
        <v>0</v>
      </c>
      <c r="C42" s="19">
        <v>0</v>
      </c>
      <c r="D42" s="19"/>
      <c r="E42" s="19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</row>
    <row r="43" spans="1:16" ht="15.75" x14ac:dyDescent="0.25">
      <c r="A43" s="20" t="s">
        <v>57</v>
      </c>
      <c r="B43" s="21">
        <f>SUM(B44:B50)</f>
        <v>0</v>
      </c>
      <c r="C43" s="21">
        <f>SUM(C44:C50)</f>
        <v>0</v>
      </c>
      <c r="D43" s="21">
        <f t="shared" ref="D43:P43" si="4">SUM(D44:D50)</f>
        <v>0</v>
      </c>
      <c r="E43" s="21">
        <f t="shared" si="4"/>
        <v>0</v>
      </c>
      <c r="F43" s="15">
        <f t="shared" si="4"/>
        <v>0</v>
      </c>
      <c r="G43" s="15">
        <f t="shared" si="4"/>
        <v>0</v>
      </c>
      <c r="H43" s="15">
        <f t="shared" si="4"/>
        <v>0</v>
      </c>
      <c r="I43" s="15">
        <f t="shared" si="4"/>
        <v>0</v>
      </c>
      <c r="J43" s="15">
        <f t="shared" si="4"/>
        <v>0</v>
      </c>
      <c r="K43" s="15">
        <f t="shared" si="4"/>
        <v>0</v>
      </c>
      <c r="L43" s="15">
        <f t="shared" si="4"/>
        <v>0</v>
      </c>
      <c r="M43" s="15">
        <f t="shared" si="4"/>
        <v>0</v>
      </c>
      <c r="N43" s="15">
        <f t="shared" si="4"/>
        <v>0</v>
      </c>
      <c r="O43" s="15">
        <f t="shared" si="4"/>
        <v>0</v>
      </c>
      <c r="P43" s="15">
        <f t="shared" si="4"/>
        <v>0</v>
      </c>
    </row>
    <row r="44" spans="1:16" ht="15.75" x14ac:dyDescent="0.25">
      <c r="A44" s="17" t="s">
        <v>58</v>
      </c>
      <c r="B44" s="19">
        <v>0</v>
      </c>
      <c r="C44" s="19">
        <v>0</v>
      </c>
      <c r="D44" s="19"/>
      <c r="E44" s="19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1:16" ht="15.75" x14ac:dyDescent="0.25">
      <c r="A45" s="17" t="s">
        <v>59</v>
      </c>
      <c r="B45" s="19">
        <v>0</v>
      </c>
      <c r="C45" s="19">
        <v>0</v>
      </c>
      <c r="D45" s="19"/>
      <c r="E45" s="19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</row>
    <row r="46" spans="1:16" ht="15.75" x14ac:dyDescent="0.25">
      <c r="A46" s="17" t="s">
        <v>60</v>
      </c>
      <c r="B46" s="19">
        <v>0</v>
      </c>
      <c r="C46" s="19">
        <v>0</v>
      </c>
      <c r="D46" s="19"/>
      <c r="E46" s="19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16" ht="31.5" x14ac:dyDescent="0.25">
      <c r="A47" s="17" t="s">
        <v>61</v>
      </c>
      <c r="B47" s="19">
        <v>0</v>
      </c>
      <c r="C47" s="19">
        <v>0</v>
      </c>
      <c r="D47" s="19"/>
      <c r="E47" s="19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</row>
    <row r="48" spans="1:16" ht="31.5" x14ac:dyDescent="0.25">
      <c r="A48" s="17" t="s">
        <v>62</v>
      </c>
      <c r="B48" s="19">
        <v>0</v>
      </c>
      <c r="C48" s="19">
        <v>0</v>
      </c>
      <c r="D48" s="19"/>
      <c r="E48" s="19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</row>
    <row r="49" spans="1:23" ht="15.75" x14ac:dyDescent="0.25">
      <c r="A49" s="17" t="s">
        <v>63</v>
      </c>
      <c r="B49" s="19">
        <v>0</v>
      </c>
      <c r="C49" s="19">
        <v>0</v>
      </c>
      <c r="D49" s="19"/>
      <c r="E49" s="19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23" ht="15.75" x14ac:dyDescent="0.25">
      <c r="A50" s="17" t="s">
        <v>64</v>
      </c>
      <c r="B50" s="19">
        <v>0</v>
      </c>
      <c r="C50" s="19">
        <v>0</v>
      </c>
      <c r="D50" s="19"/>
      <c r="E50" s="19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</row>
    <row r="51" spans="1:23" ht="15.75" x14ac:dyDescent="0.25">
      <c r="A51" s="20" t="s">
        <v>65</v>
      </c>
      <c r="B51" s="15">
        <f>SUM(B52:B60)</f>
        <v>6433762</v>
      </c>
      <c r="C51" s="15">
        <f>SUM(C52:C60)</f>
        <v>1941900</v>
      </c>
      <c r="D51" s="15">
        <f t="shared" ref="D51:K51" si="5">SUM(D52:D60)</f>
        <v>0</v>
      </c>
      <c r="E51" s="15">
        <f t="shared" si="5"/>
        <v>0</v>
      </c>
      <c r="F51" s="15">
        <f t="shared" si="5"/>
        <v>0</v>
      </c>
      <c r="G51" s="15">
        <f>SUM(G52:G60)</f>
        <v>0</v>
      </c>
      <c r="H51" s="15">
        <f t="shared" si="5"/>
        <v>0</v>
      </c>
      <c r="I51" s="15">
        <f t="shared" si="5"/>
        <v>0</v>
      </c>
      <c r="J51" s="15">
        <f t="shared" si="5"/>
        <v>0</v>
      </c>
      <c r="K51" s="15">
        <f t="shared" si="5"/>
        <v>0</v>
      </c>
      <c r="L51" s="15">
        <f>SUM(L52:L60)</f>
        <v>0</v>
      </c>
      <c r="M51" s="15">
        <f>SUM(M52:M60)</f>
        <v>0</v>
      </c>
      <c r="N51" s="15">
        <f>SUM(N52:N60)</f>
        <v>0</v>
      </c>
      <c r="O51" s="15">
        <f>SUM(O52:O60)</f>
        <v>0</v>
      </c>
      <c r="P51" s="15">
        <f>SUM(P52:P60)</f>
        <v>0</v>
      </c>
    </row>
    <row r="52" spans="1:23" ht="15.75" x14ac:dyDescent="0.25">
      <c r="A52" s="17" t="s">
        <v>66</v>
      </c>
      <c r="B52" s="18">
        <v>1200000</v>
      </c>
      <c r="C52" s="18">
        <v>1565200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23" ht="15.75" x14ac:dyDescent="0.25">
      <c r="A53" s="17" t="s">
        <v>67</v>
      </c>
      <c r="B53" s="18">
        <v>1200000</v>
      </c>
      <c r="C53" s="18">
        <v>245400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23" ht="15.75" x14ac:dyDescent="0.25">
      <c r="A54" s="17" t="s">
        <v>68</v>
      </c>
      <c r="B54" s="18">
        <v>800000</v>
      </c>
      <c r="C54" s="18">
        <v>200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</row>
    <row r="55" spans="1:23" ht="15.75" x14ac:dyDescent="0.25">
      <c r="A55" s="17" t="s">
        <v>69</v>
      </c>
      <c r="B55" s="18">
        <v>300000</v>
      </c>
      <c r="C55" s="18">
        <v>300</v>
      </c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</row>
    <row r="56" spans="1:23" ht="15.75" x14ac:dyDescent="0.25">
      <c r="A56" s="17" t="s">
        <v>70</v>
      </c>
      <c r="B56" s="18">
        <v>1633762</v>
      </c>
      <c r="C56" s="18">
        <v>130500</v>
      </c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</row>
    <row r="57" spans="1:23" ht="15.75" x14ac:dyDescent="0.25">
      <c r="A57" s="17" t="s">
        <v>71</v>
      </c>
      <c r="B57" s="18">
        <v>300000</v>
      </c>
      <c r="C57" s="18">
        <v>100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</row>
    <row r="58" spans="1:23" ht="15.75" x14ac:dyDescent="0.25">
      <c r="A58" s="17" t="s">
        <v>72</v>
      </c>
      <c r="B58" s="19">
        <v>0</v>
      </c>
      <c r="C58" s="19">
        <v>0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</row>
    <row r="59" spans="1:23" ht="15.75" x14ac:dyDescent="0.25">
      <c r="A59" s="17" t="s">
        <v>73</v>
      </c>
      <c r="B59" s="18">
        <v>1000000</v>
      </c>
      <c r="C59" s="18">
        <v>200</v>
      </c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</row>
    <row r="60" spans="1:23" ht="31.5" x14ac:dyDescent="0.25">
      <c r="A60" s="17" t="s">
        <v>74</v>
      </c>
      <c r="B60" s="19">
        <v>0</v>
      </c>
      <c r="C60" s="19">
        <v>0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</row>
    <row r="61" spans="1:23" ht="15.75" x14ac:dyDescent="0.25">
      <c r="A61" s="20" t="s">
        <v>75</v>
      </c>
      <c r="B61" s="15">
        <f>SUM(B62:B65)</f>
        <v>0</v>
      </c>
      <c r="C61" s="15">
        <f>SUM(C62:C65)</f>
        <v>0</v>
      </c>
      <c r="D61" s="21">
        <f t="shared" ref="D61:W61" si="6">SUM(D62:D65)</f>
        <v>0</v>
      </c>
      <c r="E61" s="21">
        <f t="shared" si="6"/>
        <v>0</v>
      </c>
      <c r="F61" s="15">
        <f t="shared" si="6"/>
        <v>0</v>
      </c>
      <c r="G61" s="15">
        <f t="shared" si="6"/>
        <v>0</v>
      </c>
      <c r="H61" s="15">
        <f t="shared" si="6"/>
        <v>0</v>
      </c>
      <c r="I61" s="15">
        <f t="shared" si="6"/>
        <v>0</v>
      </c>
      <c r="J61" s="15">
        <f t="shared" si="6"/>
        <v>0</v>
      </c>
      <c r="K61" s="15">
        <f t="shared" si="6"/>
        <v>0</v>
      </c>
      <c r="L61" s="15">
        <f t="shared" si="6"/>
        <v>0</v>
      </c>
      <c r="M61" s="15">
        <f t="shared" si="6"/>
        <v>0</v>
      </c>
      <c r="N61" s="15">
        <f t="shared" si="6"/>
        <v>0</v>
      </c>
      <c r="O61" s="15">
        <f t="shared" si="6"/>
        <v>0</v>
      </c>
      <c r="P61" s="15">
        <f t="shared" si="6"/>
        <v>0</v>
      </c>
      <c r="Q61" s="15">
        <f t="shared" si="6"/>
        <v>0</v>
      </c>
      <c r="R61" s="15">
        <f t="shared" si="6"/>
        <v>0</v>
      </c>
      <c r="S61" s="15">
        <f t="shared" si="6"/>
        <v>0</v>
      </c>
      <c r="T61" s="15">
        <f t="shared" si="6"/>
        <v>0</v>
      </c>
      <c r="U61" s="15">
        <f t="shared" si="6"/>
        <v>0</v>
      </c>
      <c r="V61" s="15">
        <f t="shared" si="6"/>
        <v>0</v>
      </c>
      <c r="W61" s="15">
        <f t="shared" si="6"/>
        <v>0</v>
      </c>
    </row>
    <row r="62" spans="1:23" ht="15.75" x14ac:dyDescent="0.25">
      <c r="A62" s="17" t="s">
        <v>76</v>
      </c>
      <c r="B62" s="18">
        <v>0</v>
      </c>
      <c r="C62" s="18">
        <v>0</v>
      </c>
      <c r="D62" s="19"/>
      <c r="E62" s="19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</row>
    <row r="63" spans="1:23" ht="15.75" x14ac:dyDescent="0.25">
      <c r="A63" s="17" t="s">
        <v>77</v>
      </c>
      <c r="B63" s="19">
        <v>0</v>
      </c>
      <c r="C63" s="19">
        <v>0</v>
      </c>
      <c r="D63" s="19"/>
      <c r="E63" s="19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</row>
    <row r="64" spans="1:23" ht="15.75" x14ac:dyDescent="0.25">
      <c r="A64" s="17" t="s">
        <v>78</v>
      </c>
      <c r="B64" s="19">
        <v>0</v>
      </c>
      <c r="C64" s="19">
        <v>0</v>
      </c>
      <c r="D64" s="19"/>
      <c r="E64" s="19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23" ht="31.5" x14ac:dyDescent="0.25">
      <c r="A65" s="17" t="s">
        <v>79</v>
      </c>
      <c r="B65" s="19">
        <v>0</v>
      </c>
      <c r="C65" s="19">
        <v>0</v>
      </c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23" ht="15.75" x14ac:dyDescent="0.25">
      <c r="A66" s="20" t="s">
        <v>80</v>
      </c>
      <c r="B66" s="21">
        <f>SUM(B67:B68)</f>
        <v>0</v>
      </c>
      <c r="C66" s="21">
        <f>SUM(C67:C68)</f>
        <v>0</v>
      </c>
      <c r="D66" s="21">
        <f t="shared" ref="D66:K66" si="7">SUM(D67:D68)</f>
        <v>0</v>
      </c>
      <c r="E66" s="21">
        <f t="shared" si="7"/>
        <v>0</v>
      </c>
      <c r="F66" s="15">
        <f t="shared" si="7"/>
        <v>0</v>
      </c>
      <c r="G66" s="15">
        <f t="shared" si="7"/>
        <v>0</v>
      </c>
      <c r="H66" s="15">
        <f t="shared" si="7"/>
        <v>0</v>
      </c>
      <c r="I66" s="15">
        <f t="shared" si="7"/>
        <v>0</v>
      </c>
      <c r="J66" s="15">
        <f t="shared" si="7"/>
        <v>0</v>
      </c>
      <c r="K66" s="15">
        <f t="shared" si="7"/>
        <v>0</v>
      </c>
      <c r="L66" s="15">
        <f>SUM(L67:L68)</f>
        <v>0</v>
      </c>
      <c r="M66" s="15">
        <f>SUM(M67:M68)</f>
        <v>0</v>
      </c>
      <c r="N66" s="15">
        <f>SUM(N67:N68)</f>
        <v>0</v>
      </c>
      <c r="O66" s="15">
        <f>SUM(O67:O68)</f>
        <v>0</v>
      </c>
      <c r="P66" s="15">
        <f>SUM(P67:P68)</f>
        <v>0</v>
      </c>
    </row>
    <row r="67" spans="1:23" ht="15.75" x14ac:dyDescent="0.25">
      <c r="A67" s="17" t="s">
        <v>81</v>
      </c>
      <c r="B67" s="19">
        <v>0</v>
      </c>
      <c r="C67" s="19">
        <v>0</v>
      </c>
      <c r="D67" s="19"/>
      <c r="E67" s="19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23" ht="15.75" x14ac:dyDescent="0.25">
      <c r="A68" s="17" t="s">
        <v>82</v>
      </c>
      <c r="B68" s="19">
        <v>0</v>
      </c>
      <c r="C68" s="19">
        <v>0</v>
      </c>
      <c r="D68" s="19"/>
      <c r="E68" s="19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</row>
    <row r="69" spans="1:23" ht="15.75" x14ac:dyDescent="0.25">
      <c r="A69" s="20" t="s">
        <v>83</v>
      </c>
      <c r="B69" s="21">
        <f>SUM(B70:B72)</f>
        <v>0</v>
      </c>
      <c r="C69" s="21">
        <f>SUM(C70:C72)</f>
        <v>0</v>
      </c>
      <c r="D69" s="21">
        <f t="shared" ref="D69:P69" si="8">SUM(D70:D72)</f>
        <v>0</v>
      </c>
      <c r="E69" s="21">
        <f t="shared" si="8"/>
        <v>0</v>
      </c>
      <c r="F69" s="21">
        <f t="shared" si="8"/>
        <v>0</v>
      </c>
      <c r="G69" s="21">
        <f>SUM(G70:G72)</f>
        <v>0</v>
      </c>
      <c r="H69" s="21">
        <f t="shared" si="8"/>
        <v>0</v>
      </c>
      <c r="I69" s="21">
        <f t="shared" si="8"/>
        <v>0</v>
      </c>
      <c r="J69" s="21">
        <f t="shared" si="8"/>
        <v>0</v>
      </c>
      <c r="K69" s="21">
        <f t="shared" si="8"/>
        <v>0</v>
      </c>
      <c r="L69" s="21">
        <f t="shared" si="8"/>
        <v>0</v>
      </c>
      <c r="M69" s="21">
        <f t="shared" si="8"/>
        <v>0</v>
      </c>
      <c r="N69" s="21">
        <f t="shared" si="8"/>
        <v>0</v>
      </c>
      <c r="O69" s="21">
        <f t="shared" si="8"/>
        <v>0</v>
      </c>
      <c r="P69" s="21">
        <f t="shared" si="8"/>
        <v>0</v>
      </c>
    </row>
    <row r="70" spans="1:23" ht="15.75" x14ac:dyDescent="0.25">
      <c r="A70" s="17" t="s">
        <v>84</v>
      </c>
      <c r="B70" s="19">
        <v>0</v>
      </c>
      <c r="C70" s="19">
        <v>0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23" ht="15.75" x14ac:dyDescent="0.25">
      <c r="A71" s="17" t="s">
        <v>85</v>
      </c>
      <c r="B71" s="19">
        <v>0</v>
      </c>
      <c r="C71" s="19">
        <v>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23" ht="15.75" x14ac:dyDescent="0.25">
      <c r="A72" s="22" t="s">
        <v>86</v>
      </c>
      <c r="B72" s="23">
        <v>0</v>
      </c>
      <c r="C72" s="23">
        <v>0</v>
      </c>
      <c r="D72" s="23"/>
      <c r="E72" s="23"/>
      <c r="F72" s="23"/>
      <c r="G72" s="23"/>
      <c r="H72" s="23"/>
      <c r="I72" s="23"/>
      <c r="J72" s="19"/>
      <c r="K72" s="19"/>
      <c r="L72" s="19"/>
      <c r="M72" s="19"/>
      <c r="N72" s="19"/>
      <c r="O72" s="19"/>
      <c r="P72" s="19"/>
    </row>
    <row r="73" spans="1:23" ht="15.75" x14ac:dyDescent="0.25">
      <c r="A73" s="24" t="s">
        <v>87</v>
      </c>
      <c r="B73" s="25">
        <f>SUM(B9+B15+B25+B35+B43+B51+B61+B66+B69)</f>
        <v>628078914</v>
      </c>
      <c r="C73" s="25">
        <f>SUM(C9+C15+C25+C35+C43+C51+C61+C66+C69)</f>
        <v>628078914</v>
      </c>
      <c r="D73" s="25">
        <f t="shared" ref="D73:P73" si="9">SUM(D9+D15+D25+D35+D43+D51+D66+D70)</f>
        <v>0</v>
      </c>
      <c r="E73" s="25">
        <f t="shared" si="9"/>
        <v>0</v>
      </c>
      <c r="F73" s="25">
        <f t="shared" si="9"/>
        <v>0</v>
      </c>
      <c r="G73" s="25">
        <f t="shared" si="9"/>
        <v>0</v>
      </c>
      <c r="H73" s="25">
        <f t="shared" si="9"/>
        <v>0</v>
      </c>
      <c r="I73" s="25">
        <f t="shared" si="9"/>
        <v>0</v>
      </c>
      <c r="J73" s="25">
        <f t="shared" si="9"/>
        <v>0</v>
      </c>
      <c r="K73" s="25">
        <f t="shared" si="9"/>
        <v>0</v>
      </c>
      <c r="L73" s="25">
        <f t="shared" si="9"/>
        <v>0</v>
      </c>
      <c r="M73" s="25">
        <f t="shared" si="9"/>
        <v>0</v>
      </c>
      <c r="N73" s="25">
        <f t="shared" si="9"/>
        <v>0</v>
      </c>
      <c r="O73" s="25">
        <f t="shared" si="9"/>
        <v>0</v>
      </c>
      <c r="P73" s="25">
        <f t="shared" si="9"/>
        <v>0</v>
      </c>
    </row>
    <row r="74" spans="1:23" ht="15.75" x14ac:dyDescent="0.25">
      <c r="A74" s="26" t="s">
        <v>88</v>
      </c>
      <c r="B74" s="27">
        <v>0</v>
      </c>
      <c r="C74" s="27">
        <v>0</v>
      </c>
      <c r="D74" s="27">
        <f t="shared" ref="D74:G74" si="10">SUM(D75+D78+D81)</f>
        <v>0</v>
      </c>
      <c r="E74" s="27">
        <f t="shared" si="10"/>
        <v>0</v>
      </c>
      <c r="F74" s="27">
        <f t="shared" si="10"/>
        <v>0</v>
      </c>
      <c r="G74" s="27">
        <f t="shared" si="10"/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</row>
    <row r="75" spans="1:23" ht="15.75" x14ac:dyDescent="0.25">
      <c r="A75" s="28" t="s">
        <v>89</v>
      </c>
      <c r="B75" s="29">
        <v>0</v>
      </c>
      <c r="C75" s="29">
        <f>SUM(C76:C77)</f>
        <v>0</v>
      </c>
      <c r="D75" s="29">
        <f t="shared" ref="D75:G75" si="11">SUM(D76:D77)</f>
        <v>0</v>
      </c>
      <c r="E75" s="29">
        <f t="shared" si="11"/>
        <v>0</v>
      </c>
      <c r="F75" s="15">
        <f t="shared" si="11"/>
        <v>0</v>
      </c>
      <c r="G75" s="15">
        <f t="shared" si="11"/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0</v>
      </c>
      <c r="W75" s="15">
        <v>0</v>
      </c>
    </row>
    <row r="76" spans="1:23" ht="15.75" x14ac:dyDescent="0.25">
      <c r="A76" s="17" t="s">
        <v>90</v>
      </c>
      <c r="B76" s="19">
        <v>0</v>
      </c>
      <c r="C76" s="19">
        <v>0</v>
      </c>
      <c r="D76" s="19">
        <f t="shared" ref="D76:E77" si="12">SUM(E76:P76)</f>
        <v>0</v>
      </c>
      <c r="E76" s="19">
        <f t="shared" si="12"/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</row>
    <row r="77" spans="1:23" ht="15.75" x14ac:dyDescent="0.25">
      <c r="A77" s="17" t="s">
        <v>91</v>
      </c>
      <c r="B77" s="19">
        <v>0</v>
      </c>
      <c r="C77" s="19">
        <v>0</v>
      </c>
      <c r="D77" s="19">
        <f t="shared" si="12"/>
        <v>0</v>
      </c>
      <c r="E77" s="19">
        <f t="shared" si="12"/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</row>
    <row r="78" spans="1:23" ht="15.75" x14ac:dyDescent="0.25">
      <c r="A78" s="20" t="s">
        <v>92</v>
      </c>
      <c r="B78" s="21">
        <v>0</v>
      </c>
      <c r="C78" s="21">
        <f>SUM(C79:C80)</f>
        <v>0</v>
      </c>
      <c r="D78" s="21">
        <f>SUM(D79:D80)</f>
        <v>0</v>
      </c>
      <c r="E78" s="21">
        <f t="shared" ref="E78:P78" si="13">SUM(E79:E80)</f>
        <v>0</v>
      </c>
      <c r="F78" s="15">
        <f t="shared" si="13"/>
        <v>0</v>
      </c>
      <c r="G78" s="15">
        <f t="shared" si="13"/>
        <v>0</v>
      </c>
      <c r="H78" s="15">
        <f t="shared" si="13"/>
        <v>0</v>
      </c>
      <c r="I78" s="15">
        <f t="shared" si="13"/>
        <v>0</v>
      </c>
      <c r="J78" s="15">
        <f t="shared" si="13"/>
        <v>0</v>
      </c>
      <c r="K78" s="15">
        <f t="shared" si="13"/>
        <v>0</v>
      </c>
      <c r="L78" s="15">
        <f t="shared" si="13"/>
        <v>0</v>
      </c>
      <c r="M78" s="15">
        <f t="shared" si="13"/>
        <v>0</v>
      </c>
      <c r="N78" s="15">
        <f t="shared" si="13"/>
        <v>0</v>
      </c>
      <c r="O78" s="15">
        <f t="shared" si="13"/>
        <v>0</v>
      </c>
      <c r="P78" s="15">
        <f t="shared" si="13"/>
        <v>0</v>
      </c>
    </row>
    <row r="79" spans="1:23" ht="15.75" x14ac:dyDescent="0.25">
      <c r="A79" s="17" t="s">
        <v>93</v>
      </c>
      <c r="B79" s="19">
        <v>0</v>
      </c>
      <c r="C79" s="19">
        <v>0</v>
      </c>
      <c r="D79" s="19">
        <f t="shared" ref="D79:D80" si="14">SUM(E79:P79)</f>
        <v>0</v>
      </c>
      <c r="E79" s="19">
        <v>0</v>
      </c>
      <c r="F79" s="18">
        <v>0</v>
      </c>
      <c r="G79" s="18">
        <v>0</v>
      </c>
      <c r="H79" s="18">
        <v>0</v>
      </c>
      <c r="I79" s="18">
        <v>0</v>
      </c>
      <c r="J79" s="18">
        <v>0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</row>
    <row r="80" spans="1:23" ht="15.75" x14ac:dyDescent="0.25">
      <c r="A80" s="17" t="s">
        <v>94</v>
      </c>
      <c r="B80" s="19">
        <v>0</v>
      </c>
      <c r="C80" s="19">
        <v>0</v>
      </c>
      <c r="D80" s="19">
        <f t="shared" si="14"/>
        <v>0</v>
      </c>
      <c r="E80" s="19">
        <v>0</v>
      </c>
      <c r="F80" s="18">
        <v>0</v>
      </c>
      <c r="G80" s="18">
        <v>0</v>
      </c>
      <c r="H80" s="18">
        <v>0</v>
      </c>
      <c r="I80" s="18">
        <v>0</v>
      </c>
      <c r="J80" s="18">
        <v>0</v>
      </c>
      <c r="K80" s="18">
        <v>0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</row>
    <row r="81" spans="1:16" ht="15.75" x14ac:dyDescent="0.25">
      <c r="A81" s="20" t="s">
        <v>95</v>
      </c>
      <c r="B81" s="21">
        <v>0</v>
      </c>
      <c r="C81" s="21">
        <f>SUM(C82)</f>
        <v>0</v>
      </c>
      <c r="D81" s="21">
        <f>+D82</f>
        <v>0</v>
      </c>
      <c r="E81" s="21">
        <f t="shared" ref="E81" si="15">+E82</f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</row>
    <row r="82" spans="1:16" ht="15.75" x14ac:dyDescent="0.25">
      <c r="A82" s="22" t="s">
        <v>96</v>
      </c>
      <c r="B82" s="23">
        <v>0</v>
      </c>
      <c r="C82" s="23">
        <v>0</v>
      </c>
      <c r="D82" s="23">
        <f t="shared" ref="D82" si="16">SUM(E82:P82)</f>
        <v>0</v>
      </c>
      <c r="E82" s="23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</row>
    <row r="83" spans="1:16" ht="15.75" x14ac:dyDescent="0.25">
      <c r="A83" s="24" t="s">
        <v>97</v>
      </c>
      <c r="B83" s="30">
        <v>0</v>
      </c>
      <c r="C83" s="30">
        <v>0</v>
      </c>
      <c r="D83" s="30">
        <f>SUM(D75+D78+D81)</f>
        <v>0</v>
      </c>
      <c r="E83" s="30">
        <f t="shared" ref="E83:K83" si="17">SUM(E75+E78+E81)</f>
        <v>0</v>
      </c>
      <c r="F83" s="30">
        <f t="shared" si="17"/>
        <v>0</v>
      </c>
      <c r="G83" s="30">
        <f t="shared" si="17"/>
        <v>0</v>
      </c>
      <c r="H83" s="30">
        <f t="shared" si="17"/>
        <v>0</v>
      </c>
      <c r="I83" s="30">
        <f t="shared" si="17"/>
        <v>0</v>
      </c>
      <c r="J83" s="30">
        <f t="shared" si="17"/>
        <v>0</v>
      </c>
      <c r="K83" s="30">
        <f t="shared" si="17"/>
        <v>0</v>
      </c>
      <c r="L83" s="30">
        <f>SUM(L75+L78+L81)</f>
        <v>0</v>
      </c>
      <c r="M83" s="30">
        <f>SUM(M75+M78+M81)</f>
        <v>0</v>
      </c>
      <c r="N83" s="30">
        <f>SUM(N75+N78+N81)</f>
        <v>0</v>
      </c>
      <c r="O83" s="30">
        <f>SUM(O75+O78+O81)</f>
        <v>0</v>
      </c>
      <c r="P83" s="30">
        <f>SUM(P75+P78+P81)</f>
        <v>0</v>
      </c>
    </row>
    <row r="84" spans="1:16" ht="15.75" x14ac:dyDescent="0.25">
      <c r="A84" s="31" t="s">
        <v>98</v>
      </c>
      <c r="B84" s="32">
        <f>SUM(B73:B83)</f>
        <v>628078914</v>
      </c>
      <c r="C84" s="32">
        <f>SUM(C73:C83)</f>
        <v>628078914</v>
      </c>
      <c r="D84" s="32">
        <f t="shared" ref="D84:P84" si="18">SUM(D73+D83)</f>
        <v>0</v>
      </c>
      <c r="E84" s="32">
        <f t="shared" si="18"/>
        <v>0</v>
      </c>
      <c r="F84" s="32">
        <f t="shared" si="18"/>
        <v>0</v>
      </c>
      <c r="G84" s="32">
        <f t="shared" si="18"/>
        <v>0</v>
      </c>
      <c r="H84" s="32">
        <f t="shared" si="18"/>
        <v>0</v>
      </c>
      <c r="I84" s="32">
        <f t="shared" si="18"/>
        <v>0</v>
      </c>
      <c r="J84" s="32">
        <f t="shared" si="18"/>
        <v>0</v>
      </c>
      <c r="K84" s="32">
        <f t="shared" si="18"/>
        <v>0</v>
      </c>
      <c r="L84" s="32">
        <f t="shared" si="18"/>
        <v>0</v>
      </c>
      <c r="M84" s="32">
        <f t="shared" si="18"/>
        <v>0</v>
      </c>
      <c r="N84" s="32">
        <f t="shared" si="18"/>
        <v>0</v>
      </c>
      <c r="O84" s="32">
        <f t="shared" si="18"/>
        <v>0</v>
      </c>
      <c r="P84" s="32">
        <f t="shared" si="18"/>
        <v>0</v>
      </c>
    </row>
    <row r="85" spans="1:16" x14ac:dyDescent="0.25">
      <c r="A85" s="44" t="s">
        <v>99</v>
      </c>
      <c r="B85" s="44"/>
      <c r="C85" s="44"/>
    </row>
    <row r="86" spans="1:16" x14ac:dyDescent="0.25">
      <c r="A86" s="47" t="s">
        <v>100</v>
      </c>
      <c r="B86" s="47"/>
      <c r="C86" s="47"/>
      <c r="D86" s="33"/>
    </row>
    <row r="87" spans="1:16" x14ac:dyDescent="0.25">
      <c r="A87" s="44" t="s">
        <v>101</v>
      </c>
      <c r="B87" s="44"/>
      <c r="C87" s="44"/>
      <c r="D87" s="34"/>
    </row>
    <row r="88" spans="1:16" ht="28.5" customHeight="1" x14ac:dyDescent="0.25">
      <c r="A88" s="44" t="s">
        <v>102</v>
      </c>
      <c r="B88" s="44"/>
      <c r="C88" s="44"/>
      <c r="D88" s="34"/>
    </row>
    <row r="89" spans="1:16" x14ac:dyDescent="0.25">
      <c r="A89" s="47" t="s">
        <v>103</v>
      </c>
      <c r="B89" s="47"/>
      <c r="C89" s="47"/>
      <c r="D89" s="33"/>
    </row>
    <row r="90" spans="1:16" x14ac:dyDescent="0.25">
      <c r="A90" s="44" t="s">
        <v>104</v>
      </c>
      <c r="B90" s="44"/>
      <c r="C90" s="44"/>
      <c r="D90" s="35"/>
    </row>
    <row r="91" spans="1:16" x14ac:dyDescent="0.25">
      <c r="A91" s="44" t="s">
        <v>105</v>
      </c>
      <c r="B91" s="44"/>
      <c r="C91" s="44"/>
      <c r="D91" s="34"/>
    </row>
    <row r="92" spans="1:16" x14ac:dyDescent="0.25">
      <c r="A92" s="36"/>
      <c r="B92"/>
      <c r="C92"/>
      <c r="D92" s="34"/>
    </row>
    <row r="93" spans="1:16" x14ac:dyDescent="0.25">
      <c r="A93" s="37" t="s">
        <v>115</v>
      </c>
      <c r="B93" s="41" t="s">
        <v>106</v>
      </c>
      <c r="C93" s="41"/>
      <c r="E93" s="38"/>
      <c r="F93" s="38"/>
      <c r="G93" s="38"/>
      <c r="H93" s="38"/>
      <c r="I93" s="38"/>
      <c r="J93" s="38"/>
      <c r="K93" s="38"/>
      <c r="L93" s="38"/>
      <c r="M93" s="43" t="s">
        <v>107</v>
      </c>
      <c r="N93" s="43"/>
      <c r="O93" s="43"/>
      <c r="P93" s="43"/>
    </row>
    <row r="94" spans="1:16" x14ac:dyDescent="0.25">
      <c r="A94" s="37" t="s">
        <v>108</v>
      </c>
      <c r="B94" s="41" t="s">
        <v>109</v>
      </c>
      <c r="C94" s="41"/>
      <c r="E94" s="37"/>
      <c r="F94" s="37"/>
      <c r="H94" s="37"/>
      <c r="J94" s="37"/>
      <c r="K94" s="37"/>
      <c r="L94" s="37"/>
      <c r="M94" s="41" t="s">
        <v>109</v>
      </c>
      <c r="N94" s="41"/>
      <c r="O94" s="41"/>
      <c r="P94" s="41"/>
    </row>
    <row r="95" spans="1:16" x14ac:dyDescent="0.25">
      <c r="A95" s="37" t="s">
        <v>110</v>
      </c>
      <c r="B95" s="41" t="s">
        <v>111</v>
      </c>
      <c r="C95" s="41"/>
      <c r="E95" s="37"/>
      <c r="F95" s="37"/>
      <c r="H95" s="37"/>
      <c r="J95" s="37"/>
      <c r="K95" s="37"/>
      <c r="L95" s="37"/>
      <c r="M95" s="41" t="s">
        <v>111</v>
      </c>
      <c r="N95" s="41"/>
      <c r="O95" s="41"/>
      <c r="P95" s="41"/>
    </row>
    <row r="96" spans="1:16" x14ac:dyDescent="0.25">
      <c r="F96" s="39"/>
    </row>
    <row r="97" spans="1:13" x14ac:dyDescent="0.25">
      <c r="A97" s="43" t="s">
        <v>116</v>
      </c>
      <c r="B97" s="43"/>
      <c r="C97" s="43"/>
    </row>
    <row r="98" spans="1:13" x14ac:dyDescent="0.25">
      <c r="A98" s="42" t="s">
        <v>112</v>
      </c>
      <c r="B98" s="42"/>
      <c r="C98" s="42"/>
      <c r="D98" s="40"/>
      <c r="E98" s="40"/>
      <c r="F98" s="40"/>
      <c r="G98" s="40"/>
      <c r="H98" s="40"/>
      <c r="I98" s="40"/>
      <c r="J98" s="40"/>
      <c r="K98" s="40"/>
      <c r="L98" s="40"/>
      <c r="M98" s="40"/>
    </row>
    <row r="99" spans="1:13" x14ac:dyDescent="0.25">
      <c r="A99" s="42" t="s">
        <v>113</v>
      </c>
      <c r="B99" s="42"/>
      <c r="C99" s="42"/>
      <c r="D99" s="40"/>
      <c r="E99" s="40"/>
      <c r="F99" s="40"/>
      <c r="G99" s="40"/>
      <c r="H99" s="40"/>
      <c r="I99" s="40"/>
      <c r="J99" s="40"/>
      <c r="K99" s="40"/>
      <c r="L99" s="40"/>
      <c r="M99" s="40"/>
    </row>
  </sheetData>
  <sheetProtection algorithmName="SHA-512" hashValue="E1/seh7zXStX0cqE/2GcwasxJ9nimL+KrREVsftDtuEkS7gATo2IzHClue1EQC2Xni/50y3bqHqVh8LsjMBKuQ==" saltValue="8SfshaBCurF53+xnOALKPA==" spinCount="100000" sheet="1" formatCells="0" formatColumns="0" formatRows="0" insertColumns="0" insertRows="0" insertHyperlinks="0" deleteColumns="0" deleteRows="0" sort="0" autoFilter="0" pivotTables="0"/>
  <mergeCells count="23">
    <mergeCell ref="A89:C89"/>
    <mergeCell ref="A1:C1"/>
    <mergeCell ref="A2:C2"/>
    <mergeCell ref="A3:C3"/>
    <mergeCell ref="A4:C4"/>
    <mergeCell ref="A5:C5"/>
    <mergeCell ref="B6:C6"/>
    <mergeCell ref="D6:P6"/>
    <mergeCell ref="A85:C85"/>
    <mergeCell ref="A86:C86"/>
    <mergeCell ref="A87:C87"/>
    <mergeCell ref="A88:C88"/>
    <mergeCell ref="A90:C90"/>
    <mergeCell ref="A91:C91"/>
    <mergeCell ref="B93:C93"/>
    <mergeCell ref="M93:P93"/>
    <mergeCell ref="B94:C94"/>
    <mergeCell ref="M94:P94"/>
    <mergeCell ref="B95:C95"/>
    <mergeCell ref="M95:P95"/>
    <mergeCell ref="A98:C98"/>
    <mergeCell ref="A99:C99"/>
    <mergeCell ref="A97:C97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  <rowBreaks count="1" manualBreakCount="1">
    <brk id="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 2024</vt:lpstr>
      <vt:lpstr>'PRESUPUESTO APROBADO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Kirsi A. Capellán Hernández</cp:lastModifiedBy>
  <cp:lastPrinted>2024-02-05T15:20:06Z</cp:lastPrinted>
  <dcterms:created xsi:type="dcterms:W3CDTF">2015-06-05T18:19:34Z</dcterms:created>
  <dcterms:modified xsi:type="dcterms:W3CDTF">2024-02-15T17:44:15Z</dcterms:modified>
</cp:coreProperties>
</file>