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kirsi.capellan\Desktop\MAYO\presupuesto\"/>
    </mc:Choice>
  </mc:AlternateContent>
  <xr:revisionPtr revIDLastSave="0" documentId="13_ncr:1_{33CE4FCA-C604-4DF2-A190-FEF790635C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PTO. DEV. MAYO 2023" sheetId="5" r:id="rId1"/>
  </sheets>
  <definedNames>
    <definedName name="_xlnm.Print_Titles" localSheetId="0">'PPTO. DEV. MAYO 2023'!$1:$7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3" i="5" l="1"/>
  <c r="I83" i="5"/>
  <c r="D82" i="5"/>
  <c r="E81" i="5"/>
  <c r="D81" i="5"/>
  <c r="C81" i="5"/>
  <c r="D80" i="5"/>
  <c r="D79" i="5"/>
  <c r="P78" i="5"/>
  <c r="P83" i="5" s="1"/>
  <c r="O78" i="5"/>
  <c r="O83" i="5" s="1"/>
  <c r="N78" i="5"/>
  <c r="N83" i="5" s="1"/>
  <c r="M78" i="5"/>
  <c r="L78" i="5"/>
  <c r="L83" i="5" s="1"/>
  <c r="K78" i="5"/>
  <c r="K83" i="5" s="1"/>
  <c r="J78" i="5"/>
  <c r="J83" i="5" s="1"/>
  <c r="I78" i="5"/>
  <c r="H78" i="5"/>
  <c r="H83" i="5" s="1"/>
  <c r="G78" i="5"/>
  <c r="F78" i="5"/>
  <c r="E78" i="5"/>
  <c r="D78" i="5"/>
  <c r="C78" i="5"/>
  <c r="E77" i="5"/>
  <c r="D77" i="5"/>
  <c r="E76" i="5"/>
  <c r="E75" i="5" s="1"/>
  <c r="G75" i="5"/>
  <c r="G83" i="5" s="1"/>
  <c r="F75" i="5"/>
  <c r="F83" i="5" s="1"/>
  <c r="C75" i="5"/>
  <c r="G74" i="5"/>
  <c r="F74" i="5"/>
  <c r="G73" i="5"/>
  <c r="G84" i="5" s="1"/>
  <c r="D72" i="5"/>
  <c r="D71" i="5"/>
  <c r="D70" i="5"/>
  <c r="P69" i="5"/>
  <c r="O69" i="5"/>
  <c r="N69" i="5"/>
  <c r="M69" i="5"/>
  <c r="L69" i="5"/>
  <c r="K69" i="5"/>
  <c r="J69" i="5"/>
  <c r="I69" i="5"/>
  <c r="H69" i="5"/>
  <c r="G69" i="5"/>
  <c r="F69" i="5"/>
  <c r="E69" i="5"/>
  <c r="C69" i="5"/>
  <c r="B69" i="5"/>
  <c r="D68" i="5"/>
  <c r="D67" i="5"/>
  <c r="P66" i="5"/>
  <c r="O66" i="5"/>
  <c r="N66" i="5"/>
  <c r="M66" i="5"/>
  <c r="L66" i="5"/>
  <c r="K66" i="5"/>
  <c r="J66" i="5"/>
  <c r="I66" i="5"/>
  <c r="H66" i="5"/>
  <c r="G66" i="5"/>
  <c r="F66" i="5"/>
  <c r="E66" i="5"/>
  <c r="C66" i="5"/>
  <c r="B66" i="5"/>
  <c r="D65" i="5"/>
  <c r="D64" i="5"/>
  <c r="D63" i="5"/>
  <c r="D62" i="5"/>
  <c r="P61" i="5"/>
  <c r="O61" i="5"/>
  <c r="N61" i="5"/>
  <c r="M61" i="5"/>
  <c r="L61" i="5"/>
  <c r="K61" i="5"/>
  <c r="J61" i="5"/>
  <c r="I61" i="5"/>
  <c r="H61" i="5"/>
  <c r="G61" i="5"/>
  <c r="F61" i="5"/>
  <c r="E61" i="5"/>
  <c r="C61" i="5"/>
  <c r="B61" i="5"/>
  <c r="D60" i="5"/>
  <c r="D59" i="5"/>
  <c r="D58" i="5"/>
  <c r="D57" i="5"/>
  <c r="D56" i="5"/>
  <c r="D55" i="5"/>
  <c r="D54" i="5"/>
  <c r="D53" i="5"/>
  <c r="D52" i="5"/>
  <c r="P51" i="5"/>
  <c r="O51" i="5"/>
  <c r="N51" i="5"/>
  <c r="M51" i="5"/>
  <c r="L51" i="5"/>
  <c r="K51" i="5"/>
  <c r="J51" i="5"/>
  <c r="I51" i="5"/>
  <c r="H51" i="5"/>
  <c r="G51" i="5"/>
  <c r="F51" i="5"/>
  <c r="E51" i="5"/>
  <c r="C51" i="5"/>
  <c r="B51" i="5"/>
  <c r="D50" i="5"/>
  <c r="D49" i="5"/>
  <c r="D48" i="5"/>
  <c r="D47" i="5"/>
  <c r="D46" i="5"/>
  <c r="D45" i="5"/>
  <c r="D44" i="5"/>
  <c r="P43" i="5"/>
  <c r="O43" i="5"/>
  <c r="O73" i="5" s="1"/>
  <c r="O84" i="5" s="1"/>
  <c r="N43" i="5"/>
  <c r="M43" i="5"/>
  <c r="L43" i="5"/>
  <c r="K43" i="5"/>
  <c r="K73" i="5" s="1"/>
  <c r="K84" i="5" s="1"/>
  <c r="J43" i="5"/>
  <c r="I43" i="5"/>
  <c r="G43" i="5"/>
  <c r="F43" i="5"/>
  <c r="E43" i="5"/>
  <c r="C43" i="5"/>
  <c r="B43" i="5"/>
  <c r="D42" i="5"/>
  <c r="D41" i="5"/>
  <c r="D40" i="5"/>
  <c r="D39" i="5"/>
  <c r="D38" i="5"/>
  <c r="D35" i="5" s="1"/>
  <c r="D37" i="5"/>
  <c r="D36" i="5"/>
  <c r="P35" i="5"/>
  <c r="O35" i="5"/>
  <c r="N35" i="5"/>
  <c r="M35" i="5"/>
  <c r="L35" i="5"/>
  <c r="K35" i="5"/>
  <c r="J35" i="5"/>
  <c r="I35" i="5"/>
  <c r="H35" i="5"/>
  <c r="G35" i="5"/>
  <c r="F35" i="5"/>
  <c r="E35" i="5"/>
  <c r="C35" i="5"/>
  <c r="B35" i="5"/>
  <c r="D34" i="5"/>
  <c r="D33" i="5"/>
  <c r="D32" i="5"/>
  <c r="D31" i="5"/>
  <c r="D30" i="5"/>
  <c r="D29" i="5"/>
  <c r="D28" i="5"/>
  <c r="D25" i="5" s="1"/>
  <c r="D27" i="5"/>
  <c r="D26" i="5"/>
  <c r="P25" i="5"/>
  <c r="O25" i="5"/>
  <c r="N25" i="5"/>
  <c r="M25" i="5"/>
  <c r="L25" i="5"/>
  <c r="K25" i="5"/>
  <c r="J25" i="5"/>
  <c r="I25" i="5"/>
  <c r="H25" i="5"/>
  <c r="G25" i="5"/>
  <c r="F25" i="5"/>
  <c r="E25" i="5"/>
  <c r="C25" i="5"/>
  <c r="B25" i="5"/>
  <c r="D24" i="5"/>
  <c r="D23" i="5"/>
  <c r="D22" i="5"/>
  <c r="D21" i="5"/>
  <c r="D20" i="5"/>
  <c r="D19" i="5"/>
  <c r="D18" i="5"/>
  <c r="D17" i="5"/>
  <c r="D16" i="5"/>
  <c r="P15" i="5"/>
  <c r="O15" i="5"/>
  <c r="N15" i="5"/>
  <c r="M15" i="5"/>
  <c r="L15" i="5"/>
  <c r="K15" i="5"/>
  <c r="J15" i="5"/>
  <c r="I15" i="5"/>
  <c r="H15" i="5"/>
  <c r="G15" i="5"/>
  <c r="F15" i="5"/>
  <c r="E15" i="5"/>
  <c r="C15" i="5"/>
  <c r="B15" i="5"/>
  <c r="D14" i="5"/>
  <c r="D13" i="5"/>
  <c r="D12" i="5"/>
  <c r="D11" i="5"/>
  <c r="D10" i="5"/>
  <c r="P9" i="5"/>
  <c r="P73" i="5" s="1"/>
  <c r="O9" i="5"/>
  <c r="N9" i="5"/>
  <c r="N73" i="5" s="1"/>
  <c r="N84" i="5" s="1"/>
  <c r="M9" i="5"/>
  <c r="M73" i="5" s="1"/>
  <c r="M84" i="5" s="1"/>
  <c r="L9" i="5"/>
  <c r="L73" i="5" s="1"/>
  <c r="K9" i="5"/>
  <c r="J9" i="5"/>
  <c r="J73" i="5" s="1"/>
  <c r="J84" i="5" s="1"/>
  <c r="I9" i="5"/>
  <c r="H9" i="5"/>
  <c r="H73" i="5" s="1"/>
  <c r="G9" i="5"/>
  <c r="F9" i="5"/>
  <c r="F73" i="5" s="1"/>
  <c r="F84" i="5" s="1"/>
  <c r="E9" i="5"/>
  <c r="E73" i="5" s="1"/>
  <c r="C9" i="5"/>
  <c r="C73" i="5" s="1"/>
  <c r="C84" i="5" s="1"/>
  <c r="B9" i="5"/>
  <c r="B73" i="5" s="1"/>
  <c r="B84" i="5" s="1"/>
  <c r="D69" i="5" l="1"/>
  <c r="D66" i="5"/>
  <c r="D61" i="5"/>
  <c r="D51" i="5"/>
  <c r="D43" i="5"/>
  <c r="D15" i="5"/>
  <c r="I73" i="5"/>
  <c r="I84" i="5" s="1"/>
  <c r="D9" i="5"/>
  <c r="H84" i="5"/>
  <c r="L84" i="5"/>
  <c r="P84" i="5"/>
  <c r="E84" i="5"/>
  <c r="E74" i="5"/>
  <c r="E83" i="5"/>
  <c r="D76" i="5"/>
  <c r="D75" i="5" s="1"/>
  <c r="D73" i="5" l="1"/>
  <c r="D84" i="5" s="1"/>
  <c r="D74" i="5"/>
  <c r="D83" i="5"/>
</calcChain>
</file>

<file path=xl/sharedStrings.xml><?xml version="1.0" encoding="utf-8"?>
<sst xmlns="http://schemas.openxmlformats.org/spreadsheetml/2006/main" count="124" uniqueCount="124">
  <si>
    <t>Ministerio de Educacion Superior  Ciencia y Tecnologia</t>
  </si>
  <si>
    <t>Instituto Tecnico Superior Comunitario</t>
  </si>
  <si>
    <t>Año 2023</t>
  </si>
  <si>
    <t>Presupuesto de Gastos y Aplicaciones Financieras</t>
  </si>
  <si>
    <t xml:space="preserve">VALORES EN DOP </t>
  </si>
  <si>
    <t>Presupuesto</t>
  </si>
  <si>
    <t xml:space="preserve">Devengado </t>
  </si>
  <si>
    <r>
      <rPr>
        <b/>
        <sz val="14"/>
        <rFont val="Calibri"/>
        <family val="1"/>
      </rPr>
      <t>Detalle</t>
    </r>
  </si>
  <si>
    <t>Aprobado</t>
  </si>
  <si>
    <t>Modificado</t>
  </si>
  <si>
    <t xml:space="preserve">Total </t>
  </si>
  <si>
    <t>Enero</t>
  </si>
  <si>
    <t>Febrero</t>
  </si>
  <si>
    <t xml:space="preserve">Marzo </t>
  </si>
  <si>
    <t>Abril</t>
  </si>
  <si>
    <t xml:space="preserve">Mayo </t>
  </si>
  <si>
    <t>Junio</t>
  </si>
  <si>
    <t>Julio</t>
  </si>
  <si>
    <t xml:space="preserve">Agosto </t>
  </si>
  <si>
    <t>Septiembre</t>
  </si>
  <si>
    <t>Octubre</t>
  </si>
  <si>
    <t>Noviembre</t>
  </si>
  <si>
    <t xml:space="preserve">Diciembre </t>
  </si>
  <si>
    <t> 2 - GASTOS                                                                                                                            </t>
  </si>
  <si>
    <t>2.1 - REMUNERACIONES Y CONTRIBUCIONES</t>
  </si>
  <si>
    <r>
      <rPr>
        <sz val="12"/>
        <rFont val="Calibri"/>
        <family val="1"/>
      </rPr>
      <t>2.1.1 - REMUNERACIONES</t>
    </r>
  </si>
  <si>
    <r>
      <rPr>
        <sz val="12"/>
        <rFont val="Calibri"/>
        <family val="1"/>
      </rPr>
      <t>2.1.2 - SOBRESUELDOS</t>
    </r>
  </si>
  <si>
    <r>
      <rPr>
        <sz val="12"/>
        <rFont val="Calibri"/>
        <family val="1"/>
      </rPr>
      <t>2.1.3 - DIETAS Y GASTOS DE REPRESENTACIÓN</t>
    </r>
  </si>
  <si>
    <r>
      <rPr>
        <sz val="12"/>
        <rFont val="Calibri"/>
        <family val="1"/>
      </rPr>
      <t>2.1.4 - GRATIFICACIONES Y BONIFICACIONES</t>
    </r>
  </si>
  <si>
    <r>
      <rPr>
        <sz val="12"/>
        <rFont val="Calibri"/>
        <family val="1"/>
      </rPr>
      <t>2.1.5 - CONTRIBUCIONES A LA SEGURIDAD SOCIAL</t>
    </r>
  </si>
  <si>
    <r>
      <rPr>
        <b/>
        <sz val="12"/>
        <rFont val="Calibri"/>
        <family val="1"/>
      </rPr>
      <t>2.2 - CONTRATACIÓN DE SERVICIOS</t>
    </r>
  </si>
  <si>
    <r>
      <rPr>
        <sz val="12"/>
        <rFont val="Calibri"/>
        <family val="1"/>
      </rPr>
      <t>2.2.1 - SERVICIOS BÁSICOS</t>
    </r>
  </si>
  <si>
    <r>
      <rPr>
        <sz val="12"/>
        <rFont val="Calibri"/>
        <family val="1"/>
      </rPr>
      <t>2.2.2 - PUBLICIDAD, IMPRESIÓN Y ENCUADERNACIÓN</t>
    </r>
  </si>
  <si>
    <r>
      <rPr>
        <sz val="12"/>
        <rFont val="Calibri"/>
        <family val="1"/>
      </rPr>
      <t>2.2.3 - VIÁTICOS</t>
    </r>
  </si>
  <si>
    <r>
      <rPr>
        <sz val="12"/>
        <rFont val="Calibri"/>
        <family val="1"/>
      </rPr>
      <t>2.2.4 - TRANSPORTE Y ALMACENAJE</t>
    </r>
  </si>
  <si>
    <r>
      <rPr>
        <sz val="12"/>
        <rFont val="Calibri"/>
        <family val="1"/>
      </rPr>
      <t>2.2.5 - ALQUILERES Y RENTAS</t>
    </r>
  </si>
  <si>
    <r>
      <rPr>
        <sz val="12"/>
        <rFont val="Calibri"/>
        <family val="1"/>
      </rPr>
      <t>2.2.6 - SEGUROS</t>
    </r>
  </si>
  <si>
    <r>
      <rPr>
        <sz val="12"/>
        <rFont val="Calibri"/>
        <family val="1"/>
      </rPr>
      <t>2.2.7 - SERVICIOS DE CONSERVACIÓN, REPARACIONES MENORES E INSTALACIONES TEMPORALES</t>
    </r>
  </si>
  <si>
    <r>
      <rPr>
        <sz val="12"/>
        <rFont val="Calibri"/>
        <family val="1"/>
      </rPr>
      <t>2.2.8 - OTROS SERVICIOS NO INCLUIDOS EN CONCEPTOS ANTERIORES</t>
    </r>
  </si>
  <si>
    <r>
      <rPr>
        <sz val="12"/>
        <rFont val="Calibri"/>
        <family val="1"/>
      </rPr>
      <t>2.2.9 - OTRAS CONTRATACIONES DE SERVICIOS</t>
    </r>
  </si>
  <si>
    <r>
      <rPr>
        <b/>
        <sz val="12"/>
        <rFont val="Calibri"/>
        <family val="1"/>
      </rPr>
      <t>2.3 - MATERIALES Y SUMINISTROS</t>
    </r>
  </si>
  <si>
    <r>
      <rPr>
        <sz val="12"/>
        <rFont val="Calibri"/>
        <family val="1"/>
      </rPr>
      <t>2.3.1 - ALIMENTOS Y PRODUCTOS AGROFORESTALES</t>
    </r>
  </si>
  <si>
    <r>
      <rPr>
        <sz val="12"/>
        <rFont val="Calibri"/>
        <family val="1"/>
      </rPr>
      <t>2.3.2 - TEXTILES Y VESTUARIOS</t>
    </r>
  </si>
  <si>
    <r>
      <rPr>
        <sz val="12"/>
        <rFont val="Calibri"/>
        <family val="1"/>
      </rPr>
      <t>2.3.3 - PRODUCTOS DE PAPEL, CARTÓN E IMPRESOS</t>
    </r>
  </si>
  <si>
    <r>
      <rPr>
        <sz val="12"/>
        <rFont val="Calibri"/>
        <family val="1"/>
      </rPr>
      <t>2.3.4 - PRODUCTOS FARMACÉUTICOS</t>
    </r>
  </si>
  <si>
    <r>
      <rPr>
        <sz val="12"/>
        <rFont val="Calibri"/>
        <family val="1"/>
      </rPr>
      <t>2.3.5 - PRODUCTOS DE CUERO, CAUCHO Y PLÁSTICO</t>
    </r>
  </si>
  <si>
    <r>
      <rPr>
        <sz val="12"/>
        <rFont val="Calibri"/>
        <family val="1"/>
      </rPr>
      <t>2.3.6 - PRODUCTOS DE MINERALES, METÁLICOS Y NO METÁLICOS</t>
    </r>
  </si>
  <si>
    <r>
      <rPr>
        <sz val="12"/>
        <rFont val="Calibri"/>
        <family val="1"/>
      </rPr>
      <t>2.3.7 - COMBUSTIBLES, LUBRICANTES, PRODUCTOS QUÍMICOS Y CONEXOS</t>
    </r>
  </si>
  <si>
    <r>
      <rPr>
        <sz val="12"/>
        <rFont val="Calibri"/>
        <family val="1"/>
      </rPr>
      <t>2.3.8 - GASTOS QUE SE ASIGNARÁN DURANTE EL EJERCICIO (ART. 32 Y 33 LEY 423-06)</t>
    </r>
  </si>
  <si>
    <r>
      <rPr>
        <sz val="12"/>
        <rFont val="Calibri"/>
        <family val="1"/>
      </rPr>
      <t>2.3.9 - PRODUCTOS Y ÚTILES VARIOS</t>
    </r>
  </si>
  <si>
    <r>
      <rPr>
        <b/>
        <sz val="12"/>
        <rFont val="Calibri"/>
        <family val="1"/>
      </rPr>
      <t>2.4 - TRANSFERENCIAS CORRIENTES</t>
    </r>
  </si>
  <si>
    <r>
      <rPr>
        <sz val="12"/>
        <rFont val="Calibri"/>
        <family val="1"/>
      </rPr>
      <t>2.4.1 - TRANSFERENCIAS CORRIENTES AL SECTOR PRIVADO</t>
    </r>
  </si>
  <si>
    <r>
      <rPr>
        <sz val="12"/>
        <rFont val="Calibri"/>
        <family val="1"/>
      </rPr>
      <t>2.4.2 - TRANSFERENCIAS CORRIENTES AL  GOBIERNO GENERAL NACIONAL</t>
    </r>
  </si>
  <si>
    <r>
      <rPr>
        <sz val="12"/>
        <rFont val="Calibri"/>
        <family val="1"/>
      </rPr>
      <t>2.4.3 - TRANSFERENCIAS CORRIENTES A GOBIERNOS GENERALES LOCALES</t>
    </r>
  </si>
  <si>
    <r>
      <rPr>
        <sz val="12"/>
        <rFont val="Calibri"/>
        <family val="1"/>
      </rPr>
      <t>2.4.4 - TRANSFERENCIAS CORRIENTES A EMPRESAS PÚBLICAS NO FINANCIERAS</t>
    </r>
  </si>
  <si>
    <r>
      <rPr>
        <sz val="12"/>
        <rFont val="Calibri"/>
        <family val="1"/>
      </rPr>
      <t>2.4.5 - TRANSFERENCIAS CORRIENTES A INSTITUCIONES PÚBLICAS FINANCIERAS</t>
    </r>
  </si>
  <si>
    <r>
      <rPr>
        <sz val="12"/>
        <rFont val="Calibri"/>
        <family val="1"/>
      </rPr>
      <t>2.4.7 - TRANSFERENCIAS CORRIENTES AL SECTOR EXTERNO</t>
    </r>
  </si>
  <si>
    <r>
      <rPr>
        <sz val="12"/>
        <rFont val="Calibri"/>
        <family val="1"/>
      </rPr>
      <t>2.4.9 - TRANSFERENCIAS CORRIENTES A OTRAS INSTITUCIONES PÚBLICAS</t>
    </r>
  </si>
  <si>
    <r>
      <rPr>
        <b/>
        <sz val="12"/>
        <rFont val="Calibri"/>
        <family val="1"/>
      </rPr>
      <t>2.5 - TRANSFERENCIAS DE CAPITAL</t>
    </r>
  </si>
  <si>
    <r>
      <rPr>
        <sz val="12"/>
        <rFont val="Calibri"/>
        <family val="1"/>
      </rPr>
      <t>2.5.1 - TRANSFERENCIAS DE CAPITAL AL SECTOR PRIVADO</t>
    </r>
  </si>
  <si>
    <r>
      <rPr>
        <sz val="12"/>
        <rFont val="Calibri"/>
        <family val="1"/>
      </rPr>
      <t>2.5.2 - TRANSFERENCIAS DE CAPITAL AL GOBIERNO GENERAL  NACIONAL</t>
    </r>
  </si>
  <si>
    <r>
      <rPr>
        <sz val="12"/>
        <rFont val="Calibri"/>
        <family val="1"/>
      </rPr>
      <t>2.5.3 - TRANSFERENCIAS DE CAPITAL A GOBIERNOS GENERALES LOCALES</t>
    </r>
  </si>
  <si>
    <r>
      <rPr>
        <sz val="12"/>
        <rFont val="Calibri"/>
        <family val="1"/>
      </rPr>
      <t>2.5.4 - TRANSFERENCIAS DE CAPITAL  A EMPRESAS PÚBLICAS NO FINANCIERAS</t>
    </r>
  </si>
  <si>
    <r>
      <rPr>
        <sz val="12"/>
        <rFont val="Calibri"/>
        <family val="1"/>
      </rPr>
      <t>2.5.5 - TRANSFERENCIAS DE CAPITAL A INSTITUCIONES PÚBLICAS FINANCIERAS</t>
    </r>
  </si>
  <si>
    <r>
      <rPr>
        <sz val="12"/>
        <rFont val="Calibri"/>
        <family val="1"/>
      </rPr>
      <t>2.5.6 - TRANSFERENCIAS DE CAPITAL AL SECTOR EXTERNO</t>
    </r>
  </si>
  <si>
    <r>
      <rPr>
        <sz val="12"/>
        <rFont val="Calibri"/>
        <family val="1"/>
      </rPr>
      <t>2.5.9 - TRANSFERENCIAS DE CAPITAL A OTRAS INSTITUCIONES PÚBLICAS</t>
    </r>
  </si>
  <si>
    <r>
      <rPr>
        <b/>
        <sz val="12"/>
        <rFont val="Calibri"/>
        <family val="1"/>
      </rPr>
      <t>2.6 - BIENES MUEBLES, INMUEBLES E INTANGIBLES</t>
    </r>
  </si>
  <si>
    <r>
      <rPr>
        <sz val="12"/>
        <rFont val="Calibri"/>
        <family val="1"/>
      </rPr>
      <t>2.6.1 - MOBILIARIO Y EQUIPO</t>
    </r>
  </si>
  <si>
    <r>
      <rPr>
        <sz val="12"/>
        <rFont val="Calibri"/>
        <family val="1"/>
      </rPr>
      <t>2.6.2 - MOBILIARIO Y EQUIPO EDUCACIONAL Y RECREATIVO</t>
    </r>
  </si>
  <si>
    <r>
      <rPr>
        <sz val="12"/>
        <rFont val="Calibri"/>
        <family val="1"/>
      </rPr>
      <t>2.6.3 - EQUIPO E INSTRUMENTAL, CIENTÍFICO Y LABORATORIO</t>
    </r>
  </si>
  <si>
    <r>
      <rPr>
        <sz val="12"/>
        <rFont val="Calibri"/>
        <family val="1"/>
      </rPr>
      <t>2.6.4 - VEHÍCULOS Y EQUIPO DE TRANSPORTE, TRACCIÓN Y ELEVACIÓN</t>
    </r>
  </si>
  <si>
    <r>
      <rPr>
        <sz val="12"/>
        <rFont val="Calibri"/>
        <family val="1"/>
      </rPr>
      <t>2.6.5 - MAQUINARIA, OTROS EQUIPOS Y HERRAMIENTAS</t>
    </r>
  </si>
  <si>
    <r>
      <rPr>
        <sz val="12"/>
        <rFont val="Calibri"/>
        <family val="1"/>
      </rPr>
      <t>2.6.6 - EQUIPOS DE DEFENSA Y SEGURIDAD</t>
    </r>
  </si>
  <si>
    <r>
      <rPr>
        <sz val="12"/>
        <rFont val="Calibri"/>
        <family val="1"/>
      </rPr>
      <t>2.6.7 - ACTIVOS BIÓLOGICOS CULTIVABLES</t>
    </r>
  </si>
  <si>
    <r>
      <rPr>
        <sz val="12"/>
        <rFont val="Calibri"/>
        <family val="1"/>
      </rPr>
      <t>2.6.8 - BIENES INTANGIBLES</t>
    </r>
  </si>
  <si>
    <r>
      <rPr>
        <sz val="12"/>
        <rFont val="Calibri"/>
        <family val="1"/>
      </rPr>
      <t>2.6.9 - EDIFICIOS, ESTRUCTURAS, TIERRAS, TERRENOS Y OBJETOS DE VALOR</t>
    </r>
  </si>
  <si>
    <r>
      <rPr>
        <b/>
        <sz val="12"/>
        <rFont val="Calibri"/>
        <family val="1"/>
      </rPr>
      <t>2.7 - OBRAS</t>
    </r>
  </si>
  <si>
    <r>
      <rPr>
        <sz val="12"/>
        <rFont val="Calibri"/>
        <family val="1"/>
      </rPr>
      <t>2.7.1 - OBRAS EN EDIFICACIONES</t>
    </r>
  </si>
  <si>
    <r>
      <rPr>
        <sz val="12"/>
        <rFont val="Calibri"/>
        <family val="1"/>
      </rPr>
      <t>2.7.2 - INFRAESTRUCTURA</t>
    </r>
  </si>
  <si>
    <r>
      <rPr>
        <sz val="12"/>
        <rFont val="Calibri"/>
        <family val="1"/>
      </rPr>
      <t>2.7.3 - CONSTRUCCIONES EN BIENES CONCESIONADOS</t>
    </r>
  </si>
  <si>
    <r>
      <rPr>
        <sz val="12"/>
        <rFont val="Calibri"/>
        <family val="1"/>
      </rPr>
      <t>2.7.4 - GASTOS QUE SE ASIGNARÁN DURANTE EL EJERCICIO PARA INVERSIÓN (ART. 32 Y 33 LEY 423-06)</t>
    </r>
  </si>
  <si>
    <r>
      <rPr>
        <b/>
        <sz val="12"/>
        <rFont val="Calibri"/>
        <family val="1"/>
      </rPr>
      <t>2.8 - ADQUISICION DE ACTIVOS FINANCIEROS CON FINES DE POLÍTICA</t>
    </r>
  </si>
  <si>
    <r>
      <rPr>
        <sz val="12"/>
        <rFont val="Calibri"/>
        <family val="1"/>
      </rPr>
      <t>2.8.1 - CONCESIÓN DE PRESTAMOS</t>
    </r>
  </si>
  <si>
    <r>
      <rPr>
        <sz val="12"/>
        <rFont val="Calibri"/>
        <family val="1"/>
      </rPr>
      <t>2.8.2 - ADQUISICIÓN DE TÍTULOS VALORES REPRESENTATIVOS DE DEUDA</t>
    </r>
  </si>
  <si>
    <r>
      <rPr>
        <b/>
        <sz val="12"/>
        <rFont val="Calibri"/>
        <family val="1"/>
      </rPr>
      <t>2.9 - GASTOS FINANCIEROS</t>
    </r>
  </si>
  <si>
    <r>
      <rPr>
        <sz val="12"/>
        <rFont val="Calibri"/>
        <family val="1"/>
      </rPr>
      <t>2.9.1 - INTERESES DE LA DEUDA PÚBLICA INTERNA</t>
    </r>
  </si>
  <si>
    <r>
      <rPr>
        <sz val="12"/>
        <rFont val="Calibri"/>
        <family val="1"/>
      </rPr>
      <t>2.9.2 - INTERESES DE LA DEUDA PUBLICA EXTERNA</t>
    </r>
  </si>
  <si>
    <r>
      <rPr>
        <sz val="12"/>
        <rFont val="Calibri"/>
        <family val="1"/>
      </rPr>
      <t>2.9.4 - COMISIONES Y OTROS GASTOS BANCARIOS DE LA DEUDA PÚBLICA</t>
    </r>
  </si>
  <si>
    <r>
      <rPr>
        <b/>
        <sz val="12"/>
        <rFont val="Calibri"/>
        <family val="1"/>
      </rPr>
      <t>Total Gastos</t>
    </r>
  </si>
  <si>
    <r>
      <rPr>
        <b/>
        <sz val="12"/>
        <rFont val="Calibri"/>
        <family val="1"/>
      </rPr>
      <t>4 - APLICACIONES FINANCIERAS</t>
    </r>
  </si>
  <si>
    <r>
      <rPr>
        <b/>
        <sz val="12"/>
        <rFont val="Calibri"/>
        <family val="1"/>
      </rPr>
      <t>4.1 - INCREMENTO DE ACTIVOS FINANCIEROS</t>
    </r>
  </si>
  <si>
    <r>
      <rPr>
        <sz val="12"/>
        <rFont val="Calibri"/>
        <family val="1"/>
      </rPr>
      <t>4.1.1 - INCREMENTO DE ACTIVOS FINANCIEROS CORRIENTES</t>
    </r>
  </si>
  <si>
    <r>
      <rPr>
        <sz val="12"/>
        <rFont val="Calibri"/>
        <family val="1"/>
      </rPr>
      <t>4.1.2 - INCREMENTO DE ACTIVOS FINANCIEROS NO CORRIENTES</t>
    </r>
  </si>
  <si>
    <r>
      <rPr>
        <b/>
        <sz val="12"/>
        <rFont val="Calibri"/>
        <family val="1"/>
      </rPr>
      <t>4.2 - DISMINUCIÓN DE PASIVOS</t>
    </r>
  </si>
  <si>
    <r>
      <rPr>
        <sz val="12"/>
        <rFont val="Calibri"/>
        <family val="1"/>
      </rPr>
      <t>4.2.1 - DISMINUCIÓN DE PASIVOS CORRIENTES</t>
    </r>
  </si>
  <si>
    <r>
      <rPr>
        <sz val="12"/>
        <rFont val="Calibri"/>
        <family val="1"/>
      </rPr>
      <t>4.2.2 - DISMINUCIÓN DE PASIVOS NO CORRIENTES</t>
    </r>
  </si>
  <si>
    <r>
      <rPr>
        <b/>
        <sz val="12"/>
        <rFont val="Calibri"/>
        <family val="1"/>
      </rPr>
      <t>4.3 - DISMINUCIÓN DE FONDOS DE TERCEROS</t>
    </r>
  </si>
  <si>
    <r>
      <rPr>
        <sz val="12"/>
        <rFont val="Calibri"/>
        <family val="1"/>
      </rPr>
      <t>4.3.5 - DISMINUCIÓN DEPÓSITOS FONDOS DE TERCEROS</t>
    </r>
  </si>
  <si>
    <r>
      <rPr>
        <b/>
        <sz val="12"/>
        <rFont val="Calibri"/>
        <family val="1"/>
      </rPr>
      <t>TOTAL APLICACIONES FINANCIERAS</t>
    </r>
  </si>
  <si>
    <t>TOTAL GASTOS Y APLICACIONES FINANCIERAS</t>
  </si>
  <si>
    <t>Notas:</t>
  </si>
  <si>
    <t>______________________________________________________</t>
  </si>
  <si>
    <t xml:space="preserve">       Licda. Yenny Hernandez</t>
  </si>
  <si>
    <t xml:space="preserve">Licda. Claudia Quiterio </t>
  </si>
  <si>
    <t xml:space="preserve">    Encargada de Presupuesto</t>
  </si>
  <si>
    <t xml:space="preserve">Directora Financiera </t>
  </si>
  <si>
    <t>____________________________________</t>
  </si>
  <si>
    <t xml:space="preserve">Dra. Maritza Contreras </t>
  </si>
  <si>
    <t xml:space="preserve">Vicerrectora Administrativa y Financiera </t>
  </si>
  <si>
    <t>Fuente: [SIGEF]</t>
  </si>
  <si>
    <t xml:space="preserve">1. Gastos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</si>
  <si>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</si>
  <si>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</si>
  <si>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_____________________________</t>
  </si>
  <si>
    <t>4. Fecha de imputación: último día del mes analizado.</t>
  </si>
  <si>
    <t>5. Fecha de registro: el día 10 del mes siguiente al mes analizado.</t>
  </si>
  <si>
    <t xml:space="preserve"> ___________________________</t>
  </si>
  <si>
    <t xml:space="preserve">     </t>
  </si>
  <si>
    <t xml:space="preserve">Licda. Claudia Quiterio  </t>
  </si>
  <si>
    <t xml:space="preserve"> </t>
  </si>
  <si>
    <t>Fecha de registro: hasta el 31 de mayo 2023</t>
  </si>
  <si>
    <t>Fecha de imputación: hasta el 31 de mayo 2023</t>
  </si>
  <si>
    <t xml:space="preserve">  </t>
  </si>
  <si>
    <t xml:space="preserve">Directora Financiera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</si>
</sst>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1"/>
    </font>
    <font>
      <b/>
      <sz val="18"/>
      <name val="Calibri"/>
      <family val="1"/>
    </font>
    <font>
      <sz val="18"/>
      <color theme="1"/>
      <name val="Calibri"/>
      <family val="2"/>
      <scheme val="minor"/>
    </font>
    <font>
      <b/>
      <sz val="16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4"/>
      <name val="Calibri"/>
      <family val="1"/>
    </font>
    <font>
      <sz val="14"/>
      <color theme="1"/>
      <name val="Calibri"/>
      <family val="2"/>
      <scheme val="minor"/>
    </font>
    <font>
      <sz val="12"/>
      <name val="Calibri"/>
      <family val="2"/>
    </font>
    <font>
      <b/>
      <u/>
      <sz val="12"/>
      <name val="Calibri"/>
      <family val="2"/>
    </font>
    <font>
      <b/>
      <sz val="12"/>
      <name val="Calibri"/>
      <family val="1"/>
    </font>
    <font>
      <b/>
      <sz val="12"/>
      <color rgb="FF000000"/>
      <name val="Calibri"/>
      <family val="2"/>
    </font>
    <font>
      <sz val="12"/>
      <name val="Calibri"/>
      <family val="1"/>
    </font>
    <font>
      <sz val="12"/>
      <color rgb="FF000000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7.5"/>
      <name val="Calibri"/>
      <family val="2"/>
    </font>
    <font>
      <sz val="6"/>
      <name val="Calibri"/>
      <family val="2"/>
    </font>
    <font>
      <b/>
      <sz val="6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EA9DB"/>
      </patternFill>
    </fill>
    <fill>
      <patternFill patternType="solid">
        <fgColor rgb="FFD9E0F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top"/>
    </xf>
    <xf numFmtId="0" fontId="7" fillId="2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 indent="2"/>
    </xf>
    <xf numFmtId="0" fontId="8" fillId="2" borderId="2" xfId="0" applyFont="1" applyFill="1" applyBorder="1" applyAlignment="1">
      <alignment horizontal="left" vertical="top" wrapText="1" indent="1"/>
    </xf>
    <xf numFmtId="0" fontId="8" fillId="2" borderId="2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4" fontId="13" fillId="0" borderId="0" xfId="0" applyNumberFormat="1" applyFont="1" applyAlignment="1">
      <alignment horizontal="right" vertical="top" shrinkToFit="1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 wrapText="1" indent="2"/>
    </xf>
    <xf numFmtId="4" fontId="15" fillId="0" borderId="0" xfId="0" applyNumberFormat="1" applyFont="1" applyAlignment="1">
      <alignment horizontal="right" vertical="top" shrinkToFit="1"/>
    </xf>
    <xf numFmtId="2" fontId="15" fillId="0" borderId="0" xfId="0" applyNumberFormat="1" applyFont="1" applyAlignment="1">
      <alignment horizontal="right" vertical="top" shrinkToFit="1"/>
    </xf>
    <xf numFmtId="0" fontId="16" fillId="0" borderId="0" xfId="0" applyFont="1" applyAlignment="1">
      <alignment horizontal="left" vertical="top" wrapText="1"/>
    </xf>
    <xf numFmtId="2" fontId="13" fillId="0" borderId="0" xfId="0" applyNumberFormat="1" applyFont="1" applyAlignment="1">
      <alignment horizontal="right" vertical="top" shrinkToFit="1"/>
    </xf>
    <xf numFmtId="0" fontId="10" fillId="0" borderId="3" xfId="0" applyFont="1" applyBorder="1" applyAlignment="1">
      <alignment horizontal="left" vertical="top" wrapText="1" indent="2"/>
    </xf>
    <xf numFmtId="2" fontId="15" fillId="0" borderId="3" xfId="0" applyNumberFormat="1" applyFont="1" applyBorder="1" applyAlignment="1">
      <alignment horizontal="right" vertical="top" shrinkToFit="1"/>
    </xf>
    <xf numFmtId="0" fontId="16" fillId="3" borderId="4" xfId="0" applyFont="1" applyFill="1" applyBorder="1" applyAlignment="1">
      <alignment horizontal="left" vertical="top" wrapText="1"/>
    </xf>
    <xf numFmtId="4" fontId="13" fillId="3" borderId="4" xfId="0" applyNumberFormat="1" applyFont="1" applyFill="1" applyBorder="1" applyAlignment="1">
      <alignment vertical="top" shrinkToFit="1"/>
    </xf>
    <xf numFmtId="0" fontId="16" fillId="0" borderId="3" xfId="0" applyFont="1" applyBorder="1" applyAlignment="1">
      <alignment horizontal="left" vertical="top" wrapText="1"/>
    </xf>
    <xf numFmtId="2" fontId="13" fillId="0" borderId="3" xfId="0" applyNumberFormat="1" applyFont="1" applyBorder="1" applyAlignment="1">
      <alignment horizontal="right" vertical="top" shrinkToFit="1"/>
    </xf>
    <xf numFmtId="0" fontId="16" fillId="0" borderId="4" xfId="0" applyFont="1" applyBorder="1" applyAlignment="1">
      <alignment horizontal="left" vertical="top" wrapText="1"/>
    </xf>
    <xf numFmtId="2" fontId="13" fillId="0" borderId="4" xfId="0" applyNumberFormat="1" applyFont="1" applyBorder="1" applyAlignment="1">
      <alignment horizontal="right" vertical="top" shrinkToFit="1"/>
    </xf>
    <xf numFmtId="2" fontId="13" fillId="3" borderId="4" xfId="0" applyNumberFormat="1" applyFont="1" applyFill="1" applyBorder="1" applyAlignment="1">
      <alignment horizontal="right" vertical="top" shrinkToFit="1"/>
    </xf>
    <xf numFmtId="0" fontId="16" fillId="2" borderId="0" xfId="0" applyFont="1" applyFill="1" applyAlignment="1">
      <alignment horizontal="left" vertical="top" wrapText="1"/>
    </xf>
    <xf numFmtId="4" fontId="13" fillId="2" borderId="0" xfId="0" applyNumberFormat="1" applyFont="1" applyFill="1" applyAlignment="1">
      <alignment horizontal="right" vertical="top" shrinkToFit="1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21" fillId="0" borderId="0" xfId="0" applyFont="1" applyAlignment="1">
      <alignment vertical="top" wrapText="1"/>
    </xf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22" fillId="0" borderId="0" xfId="0" applyFont="1"/>
    <xf numFmtId="0" fontId="17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478549</xdr:colOff>
      <xdr:row>0</xdr:row>
      <xdr:rowOff>0</xdr:rowOff>
    </xdr:from>
    <xdr:ext cx="1809749" cy="1438275"/>
    <xdr:pic>
      <xdr:nvPicPr>
        <xdr:cNvPr id="2" name="image2.png">
          <a:extLst>
            <a:ext uri="{FF2B5EF4-FFF2-40B4-BE49-F238E27FC236}">
              <a16:creationId xmlns:a16="http://schemas.microsoft.com/office/drawing/2014/main" id="{DE472CC5-B96A-4D19-9754-9CD370942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9424" y="0"/>
          <a:ext cx="1809749" cy="1438275"/>
        </a:xfrm>
        <a:prstGeom prst="rect">
          <a:avLst/>
        </a:prstGeom>
      </xdr:spPr>
    </xdr:pic>
    <xdr:clientData/>
  </xdr:oneCellAnchor>
  <xdr:twoCellAnchor editAs="oneCell">
    <xdr:from>
      <xdr:col>0</xdr:col>
      <xdr:colOff>15875</xdr:colOff>
      <xdr:row>0</xdr:row>
      <xdr:rowOff>0</xdr:rowOff>
    </xdr:from>
    <xdr:to>
      <xdr:col>0</xdr:col>
      <xdr:colOff>3937000</xdr:colOff>
      <xdr:row>5</xdr:row>
      <xdr:rowOff>180975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71C04917-DDED-434A-93B3-21ADF8DBE68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0"/>
          <a:ext cx="3921125" cy="168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8F938-8F9C-4A30-84AA-09D90EFBAC99}">
  <sheetPr>
    <pageSetUpPr fitToPage="1"/>
  </sheetPr>
  <dimension ref="A1:W104"/>
  <sheetViews>
    <sheetView tabSelected="1" topLeftCell="A38" zoomScale="87" zoomScaleNormal="87" workbookViewId="0">
      <selection activeCell="A59" sqref="A59"/>
    </sheetView>
  </sheetViews>
  <sheetFormatPr baseColWidth="10" defaultColWidth="14.7109375" defaultRowHeight="15" x14ac:dyDescent="0.25"/>
  <cols>
    <col min="1" max="1" width="84.85546875" style="15" bestFit="1" customWidth="1"/>
    <col min="2" max="9" width="15.5703125" style="15" customWidth="1"/>
    <col min="10" max="10" width="9.7109375" style="15" hidden="1" customWidth="1"/>
    <col min="11" max="11" width="6.42578125" style="15" hidden="1" customWidth="1"/>
    <col min="12" max="12" width="9.28515625" style="15" hidden="1" customWidth="1"/>
    <col min="13" max="13" width="14.5703125" style="15" hidden="1" customWidth="1"/>
    <col min="14" max="14" width="10.5703125" style="15" hidden="1" customWidth="1"/>
    <col min="15" max="15" width="14" style="15" hidden="1" customWidth="1"/>
    <col min="16" max="16" width="13" style="15" hidden="1" customWidth="1"/>
    <col min="17" max="16384" width="14.7109375" style="15"/>
  </cols>
  <sheetData>
    <row r="1" spans="1:16" s="1" customFormat="1" ht="23.2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</row>
    <row r="2" spans="1:16" s="1" customFormat="1" ht="23.25" x14ac:dyDescent="0.25">
      <c r="A2" s="48" t="s">
        <v>1</v>
      </c>
      <c r="B2" s="48"/>
      <c r="C2" s="48"/>
      <c r="D2" s="48"/>
      <c r="E2" s="48"/>
      <c r="F2" s="48"/>
      <c r="G2" s="48"/>
      <c r="H2" s="48"/>
      <c r="I2" s="48"/>
    </row>
    <row r="3" spans="1:16" s="2" customFormat="1" ht="23.25" x14ac:dyDescent="0.25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1"/>
      <c r="K3" s="1"/>
      <c r="L3" s="1"/>
      <c r="M3" s="1"/>
      <c r="N3" s="1"/>
      <c r="O3" s="1"/>
      <c r="P3" s="1"/>
    </row>
    <row r="4" spans="1:16" s="2" customFormat="1" ht="23.25" x14ac:dyDescent="0.25">
      <c r="A4" s="48" t="s">
        <v>3</v>
      </c>
      <c r="B4" s="48"/>
      <c r="C4" s="48"/>
      <c r="D4" s="48"/>
      <c r="E4" s="48"/>
      <c r="F4" s="48"/>
      <c r="G4" s="48"/>
      <c r="H4" s="48"/>
      <c r="I4" s="48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9" t="s">
        <v>4</v>
      </c>
      <c r="B5" s="49"/>
      <c r="C5" s="49"/>
      <c r="D5" s="49"/>
      <c r="E5" s="49"/>
      <c r="F5" s="49"/>
      <c r="G5" s="49"/>
      <c r="H5" s="49"/>
      <c r="I5" s="49"/>
      <c r="J5" s="3"/>
      <c r="K5" s="3"/>
      <c r="L5" s="3"/>
      <c r="M5" s="3"/>
      <c r="N5" s="3"/>
      <c r="O5" s="3"/>
      <c r="P5" s="3"/>
    </row>
    <row r="6" spans="1:16" s="6" customFormat="1" ht="21" customHeight="1" x14ac:dyDescent="0.25">
      <c r="A6" s="4"/>
      <c r="B6" s="45" t="s">
        <v>5</v>
      </c>
      <c r="C6" s="45"/>
      <c r="D6" s="50" t="s">
        <v>6</v>
      </c>
      <c r="E6" s="51"/>
      <c r="F6" s="51"/>
      <c r="G6" s="51"/>
      <c r="H6" s="51"/>
      <c r="I6" s="52"/>
      <c r="J6" s="45"/>
      <c r="K6" s="45"/>
      <c r="L6" s="45"/>
      <c r="M6" s="45"/>
      <c r="N6" s="45"/>
      <c r="O6" s="45"/>
      <c r="P6" s="5"/>
    </row>
    <row r="7" spans="1:16" s="6" customFormat="1" ht="20.25" customHeight="1" x14ac:dyDescent="0.25">
      <c r="A7" s="7" t="s">
        <v>7</v>
      </c>
      <c r="B7" s="8" t="s">
        <v>8</v>
      </c>
      <c r="C7" s="9" t="s">
        <v>9</v>
      </c>
      <c r="D7" s="8" t="s">
        <v>10</v>
      </c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10" t="s">
        <v>17</v>
      </c>
      <c r="L7" s="10" t="s">
        <v>18</v>
      </c>
      <c r="M7" s="10" t="s">
        <v>19</v>
      </c>
      <c r="N7" s="10" t="s">
        <v>20</v>
      </c>
      <c r="O7" s="10" t="s">
        <v>21</v>
      </c>
      <c r="P7" s="10" t="s">
        <v>22</v>
      </c>
    </row>
    <row r="8" spans="1:16" s="12" customFormat="1" ht="15.75" x14ac:dyDescent="0.25">
      <c r="A8" s="11" t="s">
        <v>23</v>
      </c>
      <c r="B8" s="11"/>
      <c r="C8" s="11"/>
      <c r="D8" s="11"/>
      <c r="E8" s="11"/>
    </row>
    <row r="9" spans="1:16" ht="15.75" x14ac:dyDescent="0.25">
      <c r="A9" s="13" t="s">
        <v>24</v>
      </c>
      <c r="B9" s="14">
        <f>SUM(B10:B14)</f>
        <v>511608753</v>
      </c>
      <c r="C9" s="14">
        <f>SUM(C10:C14)</f>
        <v>511608753</v>
      </c>
      <c r="D9" s="14">
        <f>SUM(D10:D14)</f>
        <v>187640776.59</v>
      </c>
      <c r="E9" s="14">
        <f t="shared" ref="E9:P9" si="0">SUM(E10:E14)</f>
        <v>23353784.719999999</v>
      </c>
      <c r="F9" s="14">
        <f t="shared" si="0"/>
        <v>49202357.980000004</v>
      </c>
      <c r="G9" s="14">
        <f t="shared" si="0"/>
        <v>36953436.140000001</v>
      </c>
      <c r="H9" s="14">
        <f t="shared" si="0"/>
        <v>54789214.520000003</v>
      </c>
      <c r="I9" s="14">
        <f t="shared" si="0"/>
        <v>23341983.23</v>
      </c>
      <c r="J9" s="14">
        <f t="shared" si="0"/>
        <v>0</v>
      </c>
      <c r="K9" s="14">
        <f t="shared" si="0"/>
        <v>0</v>
      </c>
      <c r="L9" s="14">
        <f t="shared" si="0"/>
        <v>0</v>
      </c>
      <c r="M9" s="14">
        <f t="shared" si="0"/>
        <v>0</v>
      </c>
      <c r="N9" s="14">
        <f t="shared" si="0"/>
        <v>0</v>
      </c>
      <c r="O9" s="14">
        <f t="shared" si="0"/>
        <v>0</v>
      </c>
      <c r="P9" s="14">
        <f t="shared" si="0"/>
        <v>0</v>
      </c>
    </row>
    <row r="10" spans="1:16" ht="15.75" x14ac:dyDescent="0.25">
      <c r="A10" s="16" t="s">
        <v>25</v>
      </c>
      <c r="B10" s="17">
        <v>421261205</v>
      </c>
      <c r="C10" s="17">
        <v>418192571.25</v>
      </c>
      <c r="D10" s="17">
        <f>SUM(E10:P10)</f>
        <v>143222392.02000001</v>
      </c>
      <c r="E10" s="17">
        <v>19555540</v>
      </c>
      <c r="F10" s="17">
        <v>41920758</v>
      </c>
      <c r="G10" s="17">
        <v>31301588.18</v>
      </c>
      <c r="H10" s="17">
        <v>30979035</v>
      </c>
      <c r="I10" s="17">
        <v>19465470.84</v>
      </c>
      <c r="J10" s="17"/>
      <c r="K10" s="17"/>
      <c r="L10" s="17"/>
      <c r="M10" s="17"/>
      <c r="N10" s="17"/>
      <c r="O10" s="17"/>
      <c r="P10" s="17"/>
    </row>
    <row r="11" spans="1:16" ht="15.75" x14ac:dyDescent="0.25">
      <c r="A11" s="16" t="s">
        <v>26</v>
      </c>
      <c r="B11" s="17">
        <v>30916000</v>
      </c>
      <c r="C11" s="17">
        <v>33984633.75</v>
      </c>
      <c r="D11" s="17">
        <f>SUM(E11:P11)</f>
        <v>22620189.98</v>
      </c>
      <c r="E11" s="17">
        <v>831000</v>
      </c>
      <c r="F11" s="17">
        <v>902000</v>
      </c>
      <c r="G11" s="17">
        <v>900000</v>
      </c>
      <c r="H11" s="17">
        <v>19087189.98</v>
      </c>
      <c r="I11" s="17">
        <v>900000</v>
      </c>
      <c r="J11" s="17"/>
      <c r="K11" s="17"/>
      <c r="L11" s="17"/>
      <c r="M11" s="17"/>
      <c r="N11" s="17"/>
      <c r="O11" s="17"/>
      <c r="P11" s="17"/>
    </row>
    <row r="12" spans="1:16" ht="15.75" x14ac:dyDescent="0.25">
      <c r="A12" s="16" t="s">
        <v>27</v>
      </c>
      <c r="B12" s="18">
        <v>0</v>
      </c>
      <c r="C12" s="18">
        <v>0</v>
      </c>
      <c r="D12" s="17">
        <f t="shared" ref="D12:D14" si="1">SUM(E12:P12)</f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/>
      <c r="K12" s="17"/>
      <c r="L12" s="17"/>
      <c r="M12" s="17"/>
      <c r="N12" s="17"/>
      <c r="O12" s="17"/>
      <c r="P12" s="17"/>
    </row>
    <row r="13" spans="1:16" ht="15.75" x14ac:dyDescent="0.25">
      <c r="A13" s="16" t="s">
        <v>28</v>
      </c>
      <c r="B13" s="18">
        <v>0</v>
      </c>
      <c r="C13" s="18">
        <v>0</v>
      </c>
      <c r="D13" s="17">
        <f t="shared" si="1"/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/>
      <c r="K13" s="17"/>
      <c r="L13" s="17"/>
      <c r="M13" s="17"/>
      <c r="N13" s="17"/>
      <c r="O13" s="17"/>
      <c r="P13" s="17"/>
    </row>
    <row r="14" spans="1:16" ht="15.75" x14ac:dyDescent="0.25">
      <c r="A14" s="16" t="s">
        <v>29</v>
      </c>
      <c r="B14" s="17">
        <v>59431548</v>
      </c>
      <c r="C14" s="17">
        <v>59431548</v>
      </c>
      <c r="D14" s="17">
        <f t="shared" si="1"/>
        <v>21798194.59</v>
      </c>
      <c r="E14" s="17">
        <v>2967244.72</v>
      </c>
      <c r="F14" s="17">
        <v>6379599.9800000004</v>
      </c>
      <c r="G14" s="17">
        <v>4751847.96</v>
      </c>
      <c r="H14" s="17">
        <v>4722989.54</v>
      </c>
      <c r="I14" s="17">
        <v>2976512.39</v>
      </c>
      <c r="J14" s="17"/>
      <c r="K14" s="17"/>
      <c r="L14" s="17"/>
      <c r="M14" s="17"/>
      <c r="N14" s="17"/>
      <c r="O14" s="17"/>
      <c r="P14" s="17"/>
    </row>
    <row r="15" spans="1:16" ht="15.75" x14ac:dyDescent="0.25">
      <c r="A15" s="19" t="s">
        <v>30</v>
      </c>
      <c r="B15" s="14">
        <f>SUM(B16:B24)</f>
        <v>61920666</v>
      </c>
      <c r="C15" s="14">
        <f>SUM(C16:C24)</f>
        <v>61920666</v>
      </c>
      <c r="D15" s="14">
        <f t="shared" ref="D15:P15" si="2">SUM(D16:D24)</f>
        <v>25041177.130000003</v>
      </c>
      <c r="E15" s="14">
        <f t="shared" si="2"/>
        <v>703320.96</v>
      </c>
      <c r="F15" s="14">
        <f t="shared" si="2"/>
        <v>12928721.720000001</v>
      </c>
      <c r="G15" s="14">
        <f t="shared" si="2"/>
        <v>5128602.9399999995</v>
      </c>
      <c r="H15" s="14">
        <f t="shared" si="2"/>
        <v>2020105.21</v>
      </c>
      <c r="I15" s="14">
        <f t="shared" si="2"/>
        <v>4260426.3</v>
      </c>
      <c r="J15" s="14">
        <f t="shared" si="2"/>
        <v>0</v>
      </c>
      <c r="K15" s="14">
        <f t="shared" si="2"/>
        <v>0</v>
      </c>
      <c r="L15" s="14">
        <f t="shared" si="2"/>
        <v>0</v>
      </c>
      <c r="M15" s="14">
        <f t="shared" si="2"/>
        <v>0</v>
      </c>
      <c r="N15" s="14">
        <f t="shared" si="2"/>
        <v>0</v>
      </c>
      <c r="O15" s="14">
        <f t="shared" si="2"/>
        <v>0</v>
      </c>
      <c r="P15" s="14">
        <f t="shared" si="2"/>
        <v>0</v>
      </c>
    </row>
    <row r="16" spans="1:16" ht="15.75" x14ac:dyDescent="0.25">
      <c r="A16" s="16" t="s">
        <v>31</v>
      </c>
      <c r="B16" s="17">
        <v>25690666</v>
      </c>
      <c r="C16" s="17">
        <v>25690666</v>
      </c>
      <c r="D16" s="17">
        <f>SUM(E16:P16)</f>
        <v>10404735.02</v>
      </c>
      <c r="E16" s="17">
        <v>703320.96</v>
      </c>
      <c r="F16" s="17">
        <v>3496321.72</v>
      </c>
      <c r="G16" s="17">
        <v>2153335.83</v>
      </c>
      <c r="H16" s="17">
        <v>2020105.21</v>
      </c>
      <c r="I16" s="17">
        <v>2031651.3</v>
      </c>
      <c r="J16" s="17"/>
      <c r="K16" s="17"/>
      <c r="L16" s="17"/>
      <c r="M16" s="17"/>
      <c r="N16" s="17"/>
      <c r="O16" s="17"/>
      <c r="P16" s="17"/>
    </row>
    <row r="17" spans="1:16" ht="15.75" x14ac:dyDescent="0.25">
      <c r="A17" s="16" t="s">
        <v>32</v>
      </c>
      <c r="B17" s="17">
        <v>1800000</v>
      </c>
      <c r="C17" s="17">
        <v>1800000</v>
      </c>
      <c r="D17" s="17">
        <f t="shared" ref="D17:D24" si="3">SUM(E17:P17)</f>
        <v>287573.96000000002</v>
      </c>
      <c r="E17" s="17">
        <v>0</v>
      </c>
      <c r="F17" s="17">
        <v>0</v>
      </c>
      <c r="G17" s="17">
        <v>287573.96000000002</v>
      </c>
      <c r="H17" s="17">
        <v>0</v>
      </c>
      <c r="I17" s="17">
        <v>0</v>
      </c>
      <c r="J17" s="17"/>
      <c r="K17" s="17"/>
      <c r="L17" s="17"/>
      <c r="M17" s="17"/>
      <c r="N17" s="17"/>
      <c r="O17" s="17"/>
      <c r="P17" s="17"/>
    </row>
    <row r="18" spans="1:16" ht="15.75" x14ac:dyDescent="0.25">
      <c r="A18" s="16" t="s">
        <v>33</v>
      </c>
      <c r="B18" s="17">
        <v>100000</v>
      </c>
      <c r="C18" s="17">
        <v>100000</v>
      </c>
      <c r="D18" s="17">
        <f t="shared" si="3"/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/>
      <c r="K18" s="17"/>
      <c r="L18" s="17"/>
      <c r="M18" s="17"/>
      <c r="N18" s="17"/>
      <c r="O18" s="17"/>
      <c r="P18" s="17"/>
    </row>
    <row r="19" spans="1:16" ht="15.75" x14ac:dyDescent="0.25">
      <c r="A19" s="16" t="s">
        <v>34</v>
      </c>
      <c r="B19" s="17">
        <v>100000</v>
      </c>
      <c r="C19" s="17">
        <v>120000</v>
      </c>
      <c r="D19" s="17">
        <f t="shared" si="3"/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/>
      <c r="K19" s="17"/>
      <c r="L19" s="17"/>
      <c r="M19" s="17"/>
      <c r="N19" s="17"/>
      <c r="O19" s="17"/>
      <c r="P19" s="17"/>
    </row>
    <row r="20" spans="1:16" ht="15.75" x14ac:dyDescent="0.25">
      <c r="A20" s="16" t="s">
        <v>35</v>
      </c>
      <c r="B20" s="17">
        <v>3300000</v>
      </c>
      <c r="C20" s="17">
        <v>3280000</v>
      </c>
      <c r="D20" s="17">
        <f t="shared" si="3"/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/>
      <c r="K20" s="17"/>
      <c r="L20" s="17"/>
      <c r="M20" s="17"/>
      <c r="N20" s="17"/>
      <c r="O20" s="17"/>
      <c r="P20" s="17"/>
    </row>
    <row r="21" spans="1:16" ht="15.75" x14ac:dyDescent="0.25">
      <c r="A21" s="16" t="s">
        <v>36</v>
      </c>
      <c r="B21" s="17">
        <v>22780000</v>
      </c>
      <c r="C21" s="17">
        <v>22780000</v>
      </c>
      <c r="D21" s="17">
        <f t="shared" si="3"/>
        <v>13308108.15</v>
      </c>
      <c r="E21" s="17">
        <v>0</v>
      </c>
      <c r="F21" s="17">
        <v>9338000</v>
      </c>
      <c r="G21" s="17">
        <v>2219233.15</v>
      </c>
      <c r="H21" s="17">
        <v>0</v>
      </c>
      <c r="I21" s="17">
        <v>1750875</v>
      </c>
      <c r="J21" s="17"/>
      <c r="K21" s="17"/>
      <c r="L21" s="17"/>
      <c r="M21" s="17"/>
      <c r="N21" s="17"/>
      <c r="O21" s="17"/>
      <c r="P21" s="17"/>
    </row>
    <row r="22" spans="1:16" ht="31.5" x14ac:dyDescent="0.25">
      <c r="A22" s="16" t="s">
        <v>37</v>
      </c>
      <c r="B22" s="17">
        <v>2450000</v>
      </c>
      <c r="C22" s="17">
        <v>2450000</v>
      </c>
      <c r="D22" s="17">
        <f t="shared" si="3"/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/>
      <c r="K22" s="17"/>
      <c r="L22" s="17"/>
      <c r="M22" s="17"/>
      <c r="N22" s="17"/>
      <c r="O22" s="17"/>
      <c r="P22" s="17"/>
    </row>
    <row r="23" spans="1:16" ht="15.75" x14ac:dyDescent="0.25">
      <c r="A23" s="16" t="s">
        <v>38</v>
      </c>
      <c r="B23" s="17">
        <v>5500000</v>
      </c>
      <c r="C23" s="17">
        <v>5500000</v>
      </c>
      <c r="D23" s="17">
        <f t="shared" si="3"/>
        <v>1040760</v>
      </c>
      <c r="E23" s="17">
        <v>0</v>
      </c>
      <c r="F23" s="17">
        <v>94400</v>
      </c>
      <c r="G23" s="17">
        <v>468460</v>
      </c>
      <c r="H23" s="17">
        <v>0</v>
      </c>
      <c r="I23" s="17">
        <v>477900</v>
      </c>
      <c r="J23" s="17"/>
      <c r="K23" s="17"/>
      <c r="L23" s="17"/>
      <c r="M23" s="17"/>
      <c r="N23" s="17"/>
      <c r="O23" s="17"/>
      <c r="P23" s="17"/>
    </row>
    <row r="24" spans="1:16" ht="15.75" x14ac:dyDescent="0.25">
      <c r="A24" s="16" t="s">
        <v>39</v>
      </c>
      <c r="B24" s="17">
        <v>200000</v>
      </c>
      <c r="C24" s="17">
        <v>200000</v>
      </c>
      <c r="D24" s="17">
        <f t="shared" si="3"/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/>
      <c r="K24" s="17"/>
      <c r="L24" s="17"/>
      <c r="M24" s="17"/>
      <c r="N24" s="17"/>
      <c r="O24" s="17"/>
      <c r="P24" s="17"/>
    </row>
    <row r="25" spans="1:16" ht="15.75" x14ac:dyDescent="0.25">
      <c r="A25" s="19" t="s">
        <v>40</v>
      </c>
      <c r="B25" s="14">
        <f>SUM(B26:B34)</f>
        <v>16200298</v>
      </c>
      <c r="C25" s="14">
        <f>SUM(C26:C34)</f>
        <v>16200298</v>
      </c>
      <c r="D25" s="14">
        <f t="shared" ref="D25:P25" si="4">SUM(D26:D34)</f>
        <v>3128273.11</v>
      </c>
      <c r="E25" s="14">
        <f t="shared" si="4"/>
        <v>0</v>
      </c>
      <c r="F25" s="14">
        <f t="shared" si="4"/>
        <v>0</v>
      </c>
      <c r="G25" s="14">
        <f t="shared" si="4"/>
        <v>1660454.69</v>
      </c>
      <c r="H25" s="14">
        <f t="shared" si="4"/>
        <v>1039567.22</v>
      </c>
      <c r="I25" s="14">
        <f t="shared" si="4"/>
        <v>428251.2</v>
      </c>
      <c r="J25" s="14">
        <f t="shared" si="4"/>
        <v>0</v>
      </c>
      <c r="K25" s="14">
        <f t="shared" si="4"/>
        <v>0</v>
      </c>
      <c r="L25" s="14">
        <f t="shared" si="4"/>
        <v>0</v>
      </c>
      <c r="M25" s="14">
        <f t="shared" si="4"/>
        <v>0</v>
      </c>
      <c r="N25" s="14">
        <f t="shared" si="4"/>
        <v>0</v>
      </c>
      <c r="O25" s="14">
        <f t="shared" si="4"/>
        <v>0</v>
      </c>
      <c r="P25" s="14">
        <f t="shared" si="4"/>
        <v>0</v>
      </c>
    </row>
    <row r="26" spans="1:16" ht="15.75" x14ac:dyDescent="0.25">
      <c r="A26" s="16" t="s">
        <v>41</v>
      </c>
      <c r="B26" s="17">
        <v>3000298</v>
      </c>
      <c r="C26" s="17">
        <v>2870298</v>
      </c>
      <c r="D26" s="17">
        <f>SUM(E26:P26)</f>
        <v>250161.72</v>
      </c>
      <c r="E26" s="17">
        <v>0</v>
      </c>
      <c r="F26" s="17">
        <v>0</v>
      </c>
      <c r="G26" s="17">
        <v>75564.97</v>
      </c>
      <c r="H26" s="17">
        <v>174596.75</v>
      </c>
      <c r="I26" s="17">
        <v>0</v>
      </c>
      <c r="J26" s="17"/>
      <c r="K26" s="17"/>
      <c r="L26" s="17"/>
      <c r="M26" s="17"/>
      <c r="N26" s="17"/>
      <c r="O26" s="17"/>
      <c r="P26" s="17"/>
    </row>
    <row r="27" spans="1:16" ht="15.75" x14ac:dyDescent="0.25">
      <c r="A27" s="16" t="s">
        <v>42</v>
      </c>
      <c r="B27" s="17">
        <v>600000</v>
      </c>
      <c r="C27" s="17">
        <v>1080000</v>
      </c>
      <c r="D27" s="17">
        <f t="shared" ref="D27:D34" si="5">SUM(E27:P27)</f>
        <v>449532.8</v>
      </c>
      <c r="E27" s="17">
        <v>0</v>
      </c>
      <c r="F27" s="17">
        <v>0</v>
      </c>
      <c r="G27" s="17">
        <v>449532.8</v>
      </c>
      <c r="H27" s="17">
        <v>0</v>
      </c>
      <c r="I27" s="17">
        <v>0</v>
      </c>
      <c r="J27" s="17"/>
      <c r="K27" s="17"/>
      <c r="L27" s="17"/>
      <c r="M27" s="17"/>
      <c r="N27" s="17"/>
      <c r="O27" s="17"/>
      <c r="P27" s="17"/>
    </row>
    <row r="28" spans="1:16" ht="15.75" x14ac:dyDescent="0.25">
      <c r="A28" s="16" t="s">
        <v>43</v>
      </c>
      <c r="B28" s="17">
        <v>950000</v>
      </c>
      <c r="C28" s="17">
        <v>600000</v>
      </c>
      <c r="D28" s="17">
        <f t="shared" si="5"/>
        <v>354070.8</v>
      </c>
      <c r="E28" s="17">
        <v>0</v>
      </c>
      <c r="F28" s="17">
        <v>0</v>
      </c>
      <c r="G28" s="17">
        <v>148208</v>
      </c>
      <c r="H28" s="17">
        <v>205862.8</v>
      </c>
      <c r="I28" s="17">
        <v>0</v>
      </c>
      <c r="J28" s="17"/>
      <c r="K28" s="17"/>
      <c r="L28" s="17"/>
      <c r="M28" s="17"/>
      <c r="N28" s="17"/>
      <c r="O28" s="17"/>
      <c r="P28" s="17"/>
    </row>
    <row r="29" spans="1:16" ht="15.75" x14ac:dyDescent="0.25">
      <c r="A29" s="16" t="s">
        <v>44</v>
      </c>
      <c r="B29" s="17">
        <v>100000</v>
      </c>
      <c r="C29" s="17">
        <v>100000</v>
      </c>
      <c r="D29" s="17">
        <f t="shared" si="5"/>
        <v>31152</v>
      </c>
      <c r="E29" s="17">
        <v>0</v>
      </c>
      <c r="F29" s="17">
        <v>0</v>
      </c>
      <c r="G29" s="17">
        <v>31152</v>
      </c>
      <c r="H29" s="17">
        <v>0</v>
      </c>
      <c r="I29" s="17">
        <v>0</v>
      </c>
      <c r="J29" s="17"/>
      <c r="K29" s="17"/>
      <c r="L29" s="17"/>
      <c r="M29" s="17"/>
      <c r="N29" s="17"/>
      <c r="O29" s="17"/>
      <c r="P29" s="17"/>
    </row>
    <row r="30" spans="1:16" ht="15.75" x14ac:dyDescent="0.25">
      <c r="A30" s="16" t="s">
        <v>45</v>
      </c>
      <c r="B30" s="17">
        <v>250000</v>
      </c>
      <c r="C30" s="17">
        <v>250000</v>
      </c>
      <c r="D30" s="17">
        <f t="shared" si="5"/>
        <v>42008</v>
      </c>
      <c r="E30" s="17">
        <v>0</v>
      </c>
      <c r="F30" s="17">
        <v>0</v>
      </c>
      <c r="G30" s="17">
        <v>42008</v>
      </c>
      <c r="H30" s="17">
        <v>0</v>
      </c>
      <c r="I30" s="17">
        <v>0</v>
      </c>
      <c r="J30" s="17"/>
      <c r="K30" s="17"/>
      <c r="L30" s="17"/>
      <c r="M30" s="17"/>
      <c r="N30" s="17"/>
      <c r="O30" s="17"/>
      <c r="P30" s="17"/>
    </row>
    <row r="31" spans="1:16" ht="15.75" x14ac:dyDescent="0.25">
      <c r="A31" s="16" t="s">
        <v>46</v>
      </c>
      <c r="B31" s="17">
        <v>600000</v>
      </c>
      <c r="C31" s="17">
        <v>600000</v>
      </c>
      <c r="D31" s="17">
        <f t="shared" si="5"/>
        <v>33748.6</v>
      </c>
      <c r="E31" s="17">
        <v>0</v>
      </c>
      <c r="F31" s="17">
        <v>0</v>
      </c>
      <c r="G31" s="17">
        <v>33748.6</v>
      </c>
      <c r="H31" s="17">
        <v>0</v>
      </c>
      <c r="I31" s="17">
        <v>0</v>
      </c>
      <c r="J31" s="17"/>
      <c r="K31" s="17"/>
      <c r="L31" s="17"/>
      <c r="M31" s="17"/>
      <c r="N31" s="17"/>
      <c r="O31" s="17"/>
      <c r="P31" s="17"/>
    </row>
    <row r="32" spans="1:16" ht="15.75" x14ac:dyDescent="0.25">
      <c r="A32" s="16" t="s">
        <v>47</v>
      </c>
      <c r="B32" s="17">
        <v>5600000</v>
      </c>
      <c r="C32" s="17">
        <v>5600000</v>
      </c>
      <c r="D32" s="17">
        <f t="shared" si="5"/>
        <v>1047022.66</v>
      </c>
      <c r="E32" s="17">
        <v>0</v>
      </c>
      <c r="F32" s="17">
        <v>0</v>
      </c>
      <c r="G32" s="17">
        <v>37000.99</v>
      </c>
      <c r="H32" s="17">
        <v>650021.67000000004</v>
      </c>
      <c r="I32" s="17">
        <v>360000</v>
      </c>
      <c r="J32" s="17"/>
      <c r="K32" s="17"/>
      <c r="L32" s="17"/>
      <c r="M32" s="17"/>
      <c r="N32" s="17"/>
      <c r="O32" s="17"/>
      <c r="P32" s="17"/>
    </row>
    <row r="33" spans="1:16" ht="31.5" x14ac:dyDescent="0.25">
      <c r="A33" s="16" t="s">
        <v>48</v>
      </c>
      <c r="B33" s="18">
        <v>0</v>
      </c>
      <c r="C33" s="18">
        <v>0</v>
      </c>
      <c r="D33" s="17">
        <f t="shared" si="5"/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/>
      <c r="K33" s="17"/>
      <c r="L33" s="17"/>
      <c r="M33" s="17"/>
      <c r="N33" s="17"/>
      <c r="O33" s="17"/>
      <c r="P33" s="17"/>
    </row>
    <row r="34" spans="1:16" ht="15.75" x14ac:dyDescent="0.25">
      <c r="A34" s="16" t="s">
        <v>49</v>
      </c>
      <c r="B34" s="17">
        <v>5100000</v>
      </c>
      <c r="C34" s="17">
        <v>5100000</v>
      </c>
      <c r="D34" s="17">
        <f t="shared" si="5"/>
        <v>920576.52999999991</v>
      </c>
      <c r="E34" s="17">
        <v>0</v>
      </c>
      <c r="F34" s="17">
        <v>0</v>
      </c>
      <c r="G34" s="17">
        <v>843239.33</v>
      </c>
      <c r="H34" s="17">
        <v>9086</v>
      </c>
      <c r="I34" s="17">
        <v>68251.199999999997</v>
      </c>
      <c r="J34" s="17"/>
      <c r="K34" s="17"/>
      <c r="L34" s="17"/>
      <c r="M34" s="17"/>
      <c r="N34" s="17"/>
      <c r="O34" s="17"/>
      <c r="P34" s="17"/>
    </row>
    <row r="35" spans="1:16" ht="15.75" x14ac:dyDescent="0.25">
      <c r="A35" s="19" t="s">
        <v>50</v>
      </c>
      <c r="B35" s="20">
        <f>SUM(B36:B42)</f>
        <v>0</v>
      </c>
      <c r="C35" s="20">
        <f>SUM(C36:C42)</f>
        <v>0</v>
      </c>
      <c r="D35" s="20">
        <f t="shared" ref="D35:P35" si="6">SUM(D36:D42)</f>
        <v>0</v>
      </c>
      <c r="E35" s="20">
        <f t="shared" si="6"/>
        <v>0</v>
      </c>
      <c r="F35" s="14">
        <f t="shared" si="6"/>
        <v>0</v>
      </c>
      <c r="G35" s="14">
        <f t="shared" si="6"/>
        <v>0</v>
      </c>
      <c r="H35" s="14">
        <f t="shared" si="6"/>
        <v>0</v>
      </c>
      <c r="I35" s="14">
        <f t="shared" si="6"/>
        <v>0</v>
      </c>
      <c r="J35" s="14">
        <f t="shared" si="6"/>
        <v>0</v>
      </c>
      <c r="K35" s="14">
        <f t="shared" si="6"/>
        <v>0</v>
      </c>
      <c r="L35" s="14">
        <f t="shared" si="6"/>
        <v>0</v>
      </c>
      <c r="M35" s="14">
        <f t="shared" si="6"/>
        <v>0</v>
      </c>
      <c r="N35" s="14">
        <f t="shared" si="6"/>
        <v>0</v>
      </c>
      <c r="O35" s="14">
        <f t="shared" si="6"/>
        <v>0</v>
      </c>
      <c r="P35" s="14">
        <f t="shared" si="6"/>
        <v>0</v>
      </c>
    </row>
    <row r="36" spans="1:16" ht="15.75" x14ac:dyDescent="0.25">
      <c r="A36" s="16" t="s">
        <v>51</v>
      </c>
      <c r="B36" s="18">
        <v>0</v>
      </c>
      <c r="C36" s="18">
        <v>0</v>
      </c>
      <c r="D36" s="18">
        <f>SUM(E36:P36)</f>
        <v>0</v>
      </c>
      <c r="E36" s="18">
        <v>0</v>
      </c>
      <c r="F36" s="17">
        <v>0</v>
      </c>
      <c r="G36" s="17">
        <v>0</v>
      </c>
      <c r="H36" s="17">
        <v>0</v>
      </c>
      <c r="I36" s="17">
        <v>0</v>
      </c>
      <c r="J36" s="17"/>
      <c r="K36" s="17"/>
      <c r="L36" s="17"/>
      <c r="M36" s="17"/>
      <c r="N36" s="17"/>
      <c r="O36" s="17"/>
      <c r="P36" s="17"/>
    </row>
    <row r="37" spans="1:16" ht="15.75" x14ac:dyDescent="0.25">
      <c r="A37" s="16" t="s">
        <v>52</v>
      </c>
      <c r="B37" s="18">
        <v>0</v>
      </c>
      <c r="C37" s="18">
        <v>0</v>
      </c>
      <c r="D37" s="18">
        <f t="shared" ref="D37:D42" si="7">SUM(E37:P37)</f>
        <v>0</v>
      </c>
      <c r="E37" s="18">
        <v>0</v>
      </c>
      <c r="F37" s="17">
        <v>0</v>
      </c>
      <c r="G37" s="17">
        <v>0</v>
      </c>
      <c r="H37" s="17">
        <v>0</v>
      </c>
      <c r="I37" s="17">
        <v>0</v>
      </c>
      <c r="J37" s="17"/>
      <c r="K37" s="17"/>
      <c r="L37" s="17"/>
      <c r="M37" s="17"/>
      <c r="N37" s="17"/>
      <c r="O37" s="17"/>
      <c r="P37" s="17"/>
    </row>
    <row r="38" spans="1:16" ht="15.75" x14ac:dyDescent="0.25">
      <c r="A38" s="16" t="s">
        <v>53</v>
      </c>
      <c r="B38" s="18">
        <v>0</v>
      </c>
      <c r="C38" s="18">
        <v>0</v>
      </c>
      <c r="D38" s="18">
        <f t="shared" si="7"/>
        <v>0</v>
      </c>
      <c r="E38" s="18">
        <v>0</v>
      </c>
      <c r="F38" s="17">
        <v>0</v>
      </c>
      <c r="G38" s="17">
        <v>0</v>
      </c>
      <c r="H38" s="17">
        <v>0</v>
      </c>
      <c r="I38" s="17">
        <v>0</v>
      </c>
      <c r="J38" s="17"/>
      <c r="K38" s="17"/>
      <c r="L38" s="17"/>
      <c r="M38" s="17"/>
      <c r="N38" s="17"/>
      <c r="O38" s="17"/>
      <c r="P38" s="17"/>
    </row>
    <row r="39" spans="1:16" ht="15.75" x14ac:dyDescent="0.25">
      <c r="A39" s="16" t="s">
        <v>54</v>
      </c>
      <c r="B39" s="18">
        <v>0</v>
      </c>
      <c r="C39" s="18">
        <v>0</v>
      </c>
      <c r="D39" s="18">
        <f t="shared" si="7"/>
        <v>0</v>
      </c>
      <c r="E39" s="18">
        <v>0</v>
      </c>
      <c r="F39" s="17">
        <v>0</v>
      </c>
      <c r="G39" s="17">
        <v>0</v>
      </c>
      <c r="H39" s="17">
        <v>0</v>
      </c>
      <c r="I39" s="17">
        <v>0</v>
      </c>
      <c r="J39" s="17"/>
      <c r="K39" s="17"/>
      <c r="L39" s="17"/>
      <c r="M39" s="17"/>
      <c r="N39" s="17"/>
      <c r="O39" s="17"/>
      <c r="P39" s="17"/>
    </row>
    <row r="40" spans="1:16" ht="15.75" x14ac:dyDescent="0.25">
      <c r="A40" s="16" t="s">
        <v>55</v>
      </c>
      <c r="B40" s="18">
        <v>0</v>
      </c>
      <c r="C40" s="18">
        <v>0</v>
      </c>
      <c r="D40" s="18">
        <f t="shared" si="7"/>
        <v>0</v>
      </c>
      <c r="E40" s="18">
        <v>0</v>
      </c>
      <c r="F40" s="17">
        <v>0</v>
      </c>
      <c r="G40" s="17">
        <v>0</v>
      </c>
      <c r="H40" s="17">
        <v>0</v>
      </c>
      <c r="I40" s="17">
        <v>0</v>
      </c>
      <c r="J40" s="17"/>
      <c r="K40" s="17"/>
      <c r="L40" s="17"/>
      <c r="M40" s="17"/>
      <c r="N40" s="17"/>
      <c r="O40" s="17"/>
      <c r="P40" s="17"/>
    </row>
    <row r="41" spans="1:16" ht="15.75" x14ac:dyDescent="0.25">
      <c r="A41" s="16" t="s">
        <v>56</v>
      </c>
      <c r="B41" s="18">
        <v>0</v>
      </c>
      <c r="C41" s="18">
        <v>0</v>
      </c>
      <c r="D41" s="18">
        <f t="shared" si="7"/>
        <v>0</v>
      </c>
      <c r="E41" s="18">
        <v>0</v>
      </c>
      <c r="F41" s="17">
        <v>0</v>
      </c>
      <c r="G41" s="17">
        <v>0</v>
      </c>
      <c r="H41" s="17">
        <v>0</v>
      </c>
      <c r="I41" s="17">
        <v>0</v>
      </c>
      <c r="J41" s="17"/>
      <c r="K41" s="17"/>
      <c r="L41" s="17"/>
      <c r="M41" s="17"/>
      <c r="N41" s="17"/>
      <c r="O41" s="17"/>
      <c r="P41" s="17"/>
    </row>
    <row r="42" spans="1:16" ht="15.75" x14ac:dyDescent="0.25">
      <c r="A42" s="16" t="s">
        <v>57</v>
      </c>
      <c r="B42" s="18">
        <v>0</v>
      </c>
      <c r="C42" s="18">
        <v>0</v>
      </c>
      <c r="D42" s="18">
        <f t="shared" si="7"/>
        <v>0</v>
      </c>
      <c r="E42" s="18">
        <v>0</v>
      </c>
      <c r="F42" s="17">
        <v>0</v>
      </c>
      <c r="G42" s="17">
        <v>0</v>
      </c>
      <c r="H42" s="17">
        <v>0</v>
      </c>
      <c r="I42" s="17">
        <v>0</v>
      </c>
      <c r="J42" s="17"/>
      <c r="K42" s="17"/>
      <c r="L42" s="17"/>
      <c r="M42" s="17"/>
      <c r="N42" s="17"/>
      <c r="O42" s="17"/>
      <c r="P42" s="17"/>
    </row>
    <row r="43" spans="1:16" ht="15.75" x14ac:dyDescent="0.25">
      <c r="A43" s="19" t="s">
        <v>58</v>
      </c>
      <c r="B43" s="20">
        <f>SUM(B44:B50)</f>
        <v>0</v>
      </c>
      <c r="C43" s="20">
        <f>SUM(C44:C50)</f>
        <v>0</v>
      </c>
      <c r="D43" s="20">
        <f t="shared" ref="D43:P43" si="8">SUM(D44:D50)</f>
        <v>0</v>
      </c>
      <c r="E43" s="20">
        <f t="shared" si="8"/>
        <v>0</v>
      </c>
      <c r="F43" s="14">
        <f t="shared" si="8"/>
        <v>0</v>
      </c>
      <c r="G43" s="14">
        <f t="shared" si="8"/>
        <v>0</v>
      </c>
      <c r="H43" s="14">
        <v>0</v>
      </c>
      <c r="I43" s="14">
        <f t="shared" si="8"/>
        <v>0</v>
      </c>
      <c r="J43" s="14">
        <f t="shared" si="8"/>
        <v>0</v>
      </c>
      <c r="K43" s="14">
        <f t="shared" si="8"/>
        <v>0</v>
      </c>
      <c r="L43" s="14">
        <f t="shared" si="8"/>
        <v>0</v>
      </c>
      <c r="M43" s="14">
        <f t="shared" si="8"/>
        <v>0</v>
      </c>
      <c r="N43" s="14">
        <f t="shared" si="8"/>
        <v>0</v>
      </c>
      <c r="O43" s="14">
        <f t="shared" si="8"/>
        <v>0</v>
      </c>
      <c r="P43" s="14">
        <f t="shared" si="8"/>
        <v>0</v>
      </c>
    </row>
    <row r="44" spans="1:16" ht="15.75" x14ac:dyDescent="0.25">
      <c r="A44" s="16" t="s">
        <v>59</v>
      </c>
      <c r="B44" s="18">
        <v>0</v>
      </c>
      <c r="C44" s="18">
        <v>0</v>
      </c>
      <c r="D44" s="18">
        <f>SUM(E44:P44)</f>
        <v>0</v>
      </c>
      <c r="E44" s="18">
        <v>0</v>
      </c>
      <c r="F44" s="17">
        <v>0</v>
      </c>
      <c r="G44" s="17">
        <v>0</v>
      </c>
      <c r="H44" s="17">
        <v>0</v>
      </c>
      <c r="I44" s="17">
        <v>0</v>
      </c>
      <c r="J44" s="17"/>
      <c r="K44" s="17"/>
      <c r="L44" s="17"/>
      <c r="M44" s="17"/>
      <c r="N44" s="17"/>
      <c r="O44" s="17"/>
      <c r="P44" s="17"/>
    </row>
    <row r="45" spans="1:16" ht="15.75" x14ac:dyDescent="0.25">
      <c r="A45" s="16" t="s">
        <v>60</v>
      </c>
      <c r="B45" s="18">
        <v>0</v>
      </c>
      <c r="C45" s="18">
        <v>0</v>
      </c>
      <c r="D45" s="18">
        <f t="shared" ref="D45:D50" si="9">SUM(E45:P45)</f>
        <v>0</v>
      </c>
      <c r="E45" s="18">
        <v>0</v>
      </c>
      <c r="F45" s="17">
        <v>0</v>
      </c>
      <c r="G45" s="17">
        <v>0</v>
      </c>
      <c r="H45" s="17">
        <v>0</v>
      </c>
      <c r="I45" s="17">
        <v>0</v>
      </c>
      <c r="J45" s="17"/>
      <c r="K45" s="17"/>
      <c r="L45" s="17"/>
      <c r="M45" s="17"/>
      <c r="N45" s="17"/>
      <c r="O45" s="17"/>
      <c r="P45" s="17"/>
    </row>
    <row r="46" spans="1:16" ht="15.75" x14ac:dyDescent="0.25">
      <c r="A46" s="16" t="s">
        <v>61</v>
      </c>
      <c r="B46" s="18">
        <v>0</v>
      </c>
      <c r="C46" s="18">
        <v>0</v>
      </c>
      <c r="D46" s="18">
        <f t="shared" si="9"/>
        <v>0</v>
      </c>
      <c r="E46" s="18">
        <v>0</v>
      </c>
      <c r="F46" s="17">
        <v>0</v>
      </c>
      <c r="G46" s="17">
        <v>0</v>
      </c>
      <c r="H46" s="17">
        <v>0</v>
      </c>
      <c r="I46" s="17">
        <v>0</v>
      </c>
      <c r="J46" s="17"/>
      <c r="K46" s="17"/>
      <c r="L46" s="17"/>
      <c r="M46" s="17"/>
      <c r="N46" s="17"/>
      <c r="O46" s="17"/>
      <c r="P46" s="17"/>
    </row>
    <row r="47" spans="1:16" ht="15.75" x14ac:dyDescent="0.25">
      <c r="A47" s="16" t="s">
        <v>62</v>
      </c>
      <c r="B47" s="18">
        <v>0</v>
      </c>
      <c r="C47" s="18">
        <v>0</v>
      </c>
      <c r="D47" s="18">
        <f t="shared" si="9"/>
        <v>0</v>
      </c>
      <c r="E47" s="18">
        <v>0</v>
      </c>
      <c r="F47" s="17">
        <v>0</v>
      </c>
      <c r="G47" s="17">
        <v>0</v>
      </c>
      <c r="H47" s="17">
        <v>0</v>
      </c>
      <c r="I47" s="17">
        <v>0</v>
      </c>
      <c r="J47" s="17"/>
      <c r="K47" s="17"/>
      <c r="L47" s="17"/>
      <c r="M47" s="17"/>
      <c r="N47" s="17"/>
      <c r="O47" s="17"/>
      <c r="P47" s="17"/>
    </row>
    <row r="48" spans="1:16" ht="15.75" x14ac:dyDescent="0.25">
      <c r="A48" s="16" t="s">
        <v>63</v>
      </c>
      <c r="B48" s="18">
        <v>0</v>
      </c>
      <c r="C48" s="18">
        <v>0</v>
      </c>
      <c r="D48" s="18">
        <f t="shared" si="9"/>
        <v>0</v>
      </c>
      <c r="E48" s="18">
        <v>0</v>
      </c>
      <c r="F48" s="17">
        <v>0</v>
      </c>
      <c r="G48" s="17">
        <v>0</v>
      </c>
      <c r="H48" s="17">
        <v>0</v>
      </c>
      <c r="I48" s="17">
        <v>0</v>
      </c>
      <c r="J48" s="17"/>
      <c r="K48" s="17"/>
      <c r="L48" s="17"/>
      <c r="M48" s="17"/>
      <c r="N48" s="17"/>
      <c r="O48" s="17"/>
      <c r="P48" s="17"/>
    </row>
    <row r="49" spans="1:16" ht="15.75" x14ac:dyDescent="0.25">
      <c r="A49" s="16" t="s">
        <v>64</v>
      </c>
      <c r="B49" s="18">
        <v>0</v>
      </c>
      <c r="C49" s="18">
        <v>0</v>
      </c>
      <c r="D49" s="18">
        <f t="shared" si="9"/>
        <v>0</v>
      </c>
      <c r="E49" s="18">
        <v>0</v>
      </c>
      <c r="F49" s="17">
        <v>0</v>
      </c>
      <c r="G49" s="17">
        <v>0</v>
      </c>
      <c r="H49" s="17">
        <v>0</v>
      </c>
      <c r="I49" s="17">
        <v>0</v>
      </c>
      <c r="J49" s="17"/>
      <c r="K49" s="17"/>
      <c r="L49" s="17"/>
      <c r="M49" s="17"/>
      <c r="N49" s="17"/>
      <c r="O49" s="17"/>
      <c r="P49" s="17"/>
    </row>
    <row r="50" spans="1:16" ht="15.75" x14ac:dyDescent="0.25">
      <c r="A50" s="16" t="s">
        <v>65</v>
      </c>
      <c r="B50" s="18">
        <v>0</v>
      </c>
      <c r="C50" s="18">
        <v>0</v>
      </c>
      <c r="D50" s="18">
        <f t="shared" si="9"/>
        <v>0</v>
      </c>
      <c r="E50" s="18">
        <v>0</v>
      </c>
      <c r="F50" s="17">
        <v>0</v>
      </c>
      <c r="G50" s="17">
        <v>0</v>
      </c>
      <c r="H50" s="17">
        <v>0</v>
      </c>
      <c r="I50" s="17">
        <v>0</v>
      </c>
      <c r="J50" s="17"/>
      <c r="K50" s="17"/>
      <c r="L50" s="17"/>
      <c r="M50" s="17"/>
      <c r="N50" s="17"/>
      <c r="O50" s="17"/>
      <c r="P50" s="17"/>
    </row>
    <row r="51" spans="1:16" ht="15.75" x14ac:dyDescent="0.25">
      <c r="A51" s="19" t="s">
        <v>66</v>
      </c>
      <c r="B51" s="14">
        <f>SUM(B52:B60)</f>
        <v>7333762</v>
      </c>
      <c r="C51" s="14">
        <f>SUM(C52:C60)</f>
        <v>7333762</v>
      </c>
      <c r="D51" s="14">
        <f t="shared" ref="D51:K51" si="10">SUM(D52:D60)</f>
        <v>74694</v>
      </c>
      <c r="E51" s="14">
        <f t="shared" si="10"/>
        <v>0</v>
      </c>
      <c r="F51" s="14">
        <f t="shared" si="10"/>
        <v>0</v>
      </c>
      <c r="G51" s="14">
        <f>SUM(G52:G60)</f>
        <v>74694</v>
      </c>
      <c r="H51" s="14">
        <f t="shared" si="10"/>
        <v>0</v>
      </c>
      <c r="I51" s="14">
        <f t="shared" si="10"/>
        <v>0</v>
      </c>
      <c r="J51" s="14">
        <f t="shared" si="10"/>
        <v>0</v>
      </c>
      <c r="K51" s="14">
        <f t="shared" si="10"/>
        <v>0</v>
      </c>
      <c r="L51" s="14">
        <f>SUM(L52:L60)</f>
        <v>0</v>
      </c>
      <c r="M51" s="14">
        <f>SUM(M52:M60)</f>
        <v>0</v>
      </c>
      <c r="N51" s="14">
        <f>SUM(N52:N60)</f>
        <v>0</v>
      </c>
      <c r="O51" s="14">
        <f>SUM(O52:O60)</f>
        <v>0</v>
      </c>
      <c r="P51" s="14">
        <f>SUM(P52:P60)</f>
        <v>0</v>
      </c>
    </row>
    <row r="52" spans="1:16" ht="15.75" x14ac:dyDescent="0.25">
      <c r="A52" s="16" t="s">
        <v>67</v>
      </c>
      <c r="B52" s="17">
        <v>2300000</v>
      </c>
      <c r="C52" s="17">
        <v>2300000</v>
      </c>
      <c r="D52" s="17">
        <f>SUM(E52:P52)</f>
        <v>74694</v>
      </c>
      <c r="E52" s="17">
        <v>0</v>
      </c>
      <c r="F52" s="17">
        <v>0</v>
      </c>
      <c r="G52" s="17">
        <v>74694</v>
      </c>
      <c r="H52" s="17">
        <v>0</v>
      </c>
      <c r="I52" s="17">
        <v>0</v>
      </c>
      <c r="J52" s="17"/>
      <c r="K52" s="17"/>
      <c r="L52" s="17"/>
      <c r="M52" s="17"/>
      <c r="N52" s="17"/>
      <c r="O52" s="17"/>
      <c r="P52" s="17"/>
    </row>
    <row r="53" spans="1:16" ht="15.75" x14ac:dyDescent="0.25">
      <c r="A53" s="16" t="s">
        <v>68</v>
      </c>
      <c r="B53" s="17">
        <v>1000000</v>
      </c>
      <c r="C53" s="17">
        <v>1000000</v>
      </c>
      <c r="D53" s="17">
        <f t="shared" ref="D53:D60" si="11">SUM(E53:P53)</f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/>
      <c r="K53" s="17"/>
      <c r="L53" s="17"/>
      <c r="M53" s="17"/>
      <c r="N53" s="17"/>
      <c r="O53" s="17"/>
      <c r="P53" s="17"/>
    </row>
    <row r="54" spans="1:16" ht="15.75" x14ac:dyDescent="0.25">
      <c r="A54" s="16" t="s">
        <v>69</v>
      </c>
      <c r="B54" s="17">
        <v>800000</v>
      </c>
      <c r="C54" s="17">
        <v>800000</v>
      </c>
      <c r="D54" s="17">
        <f t="shared" si="11"/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/>
      <c r="K54" s="17"/>
      <c r="L54" s="17"/>
      <c r="M54" s="17"/>
      <c r="N54" s="17"/>
      <c r="O54" s="17"/>
      <c r="P54" s="17"/>
    </row>
    <row r="55" spans="1:16" ht="15.75" x14ac:dyDescent="0.25">
      <c r="A55" s="16" t="s">
        <v>70</v>
      </c>
      <c r="B55" s="17">
        <v>300000</v>
      </c>
      <c r="C55" s="17">
        <v>300000</v>
      </c>
      <c r="D55" s="17">
        <f t="shared" si="11"/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/>
      <c r="K55" s="17"/>
      <c r="L55" s="17"/>
      <c r="M55" s="17"/>
      <c r="N55" s="17"/>
      <c r="O55" s="17"/>
      <c r="P55" s="17"/>
    </row>
    <row r="56" spans="1:16" ht="15.75" x14ac:dyDescent="0.25">
      <c r="A56" s="16" t="s">
        <v>71</v>
      </c>
      <c r="B56" s="17">
        <v>1633762</v>
      </c>
      <c r="C56" s="17">
        <v>1633762</v>
      </c>
      <c r="D56" s="17">
        <f t="shared" si="11"/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/>
      <c r="K56" s="17"/>
      <c r="L56" s="17"/>
      <c r="M56" s="17"/>
      <c r="N56" s="17"/>
      <c r="O56" s="17"/>
      <c r="P56" s="17"/>
    </row>
    <row r="57" spans="1:16" ht="15.75" x14ac:dyDescent="0.25">
      <c r="A57" s="16" t="s">
        <v>72</v>
      </c>
      <c r="B57" s="17">
        <v>300000</v>
      </c>
      <c r="C57" s="17">
        <v>300000</v>
      </c>
      <c r="D57" s="17">
        <f t="shared" si="11"/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/>
      <c r="K57" s="17"/>
      <c r="L57" s="17"/>
      <c r="M57" s="17"/>
      <c r="N57" s="17"/>
      <c r="O57" s="17"/>
      <c r="P57" s="17"/>
    </row>
    <row r="58" spans="1:16" ht="15.75" x14ac:dyDescent="0.25">
      <c r="A58" s="16" t="s">
        <v>73</v>
      </c>
      <c r="B58" s="18">
        <v>0</v>
      </c>
      <c r="C58" s="18">
        <v>0</v>
      </c>
      <c r="D58" s="17">
        <f t="shared" si="11"/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/>
      <c r="K58" s="17"/>
      <c r="L58" s="17"/>
      <c r="M58" s="17"/>
      <c r="N58" s="17"/>
      <c r="O58" s="17"/>
      <c r="P58" s="17"/>
    </row>
    <row r="59" spans="1:16" ht="15.75" x14ac:dyDescent="0.25">
      <c r="A59" s="16" t="s">
        <v>74</v>
      </c>
      <c r="B59" s="17">
        <v>1000000</v>
      </c>
      <c r="C59" s="17">
        <v>1000000</v>
      </c>
      <c r="D59" s="17">
        <f t="shared" si="11"/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/>
      <c r="K59" s="17"/>
      <c r="L59" s="17"/>
      <c r="M59" s="17"/>
      <c r="N59" s="17"/>
      <c r="O59" s="17"/>
      <c r="P59" s="17"/>
    </row>
    <row r="60" spans="1:16" ht="15.75" x14ac:dyDescent="0.25">
      <c r="A60" s="16" t="s">
        <v>75</v>
      </c>
      <c r="B60" s="18">
        <v>0</v>
      </c>
      <c r="C60" s="18">
        <v>0</v>
      </c>
      <c r="D60" s="17">
        <f t="shared" si="11"/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/>
      <c r="K60" s="17"/>
      <c r="L60" s="17"/>
      <c r="M60" s="17"/>
      <c r="N60" s="17"/>
      <c r="O60" s="17"/>
      <c r="P60" s="17"/>
    </row>
    <row r="61" spans="1:16" ht="15.75" x14ac:dyDescent="0.25">
      <c r="A61" s="19" t="s">
        <v>76</v>
      </c>
      <c r="B61" s="14">
        <f>SUM(B62:B65)</f>
        <v>0</v>
      </c>
      <c r="C61" s="14">
        <f>SUM(C62:C65)</f>
        <v>0</v>
      </c>
      <c r="D61" s="20">
        <f t="shared" ref="D61:P61" si="12">SUM(D62:D65)</f>
        <v>0</v>
      </c>
      <c r="E61" s="20">
        <f t="shared" si="12"/>
        <v>0</v>
      </c>
      <c r="F61" s="14">
        <f t="shared" si="12"/>
        <v>0</v>
      </c>
      <c r="G61" s="14">
        <f t="shared" si="12"/>
        <v>0</v>
      </c>
      <c r="H61" s="14">
        <f t="shared" si="12"/>
        <v>0</v>
      </c>
      <c r="I61" s="14">
        <f t="shared" si="12"/>
        <v>0</v>
      </c>
      <c r="J61" s="14">
        <f t="shared" si="12"/>
        <v>0</v>
      </c>
      <c r="K61" s="14">
        <f t="shared" si="12"/>
        <v>0</v>
      </c>
      <c r="L61" s="14">
        <f t="shared" si="12"/>
        <v>0</v>
      </c>
      <c r="M61" s="14">
        <f t="shared" si="12"/>
        <v>0</v>
      </c>
      <c r="N61" s="14">
        <f t="shared" si="12"/>
        <v>0</v>
      </c>
      <c r="O61" s="14">
        <f t="shared" si="12"/>
        <v>0</v>
      </c>
      <c r="P61" s="14">
        <f t="shared" si="12"/>
        <v>0</v>
      </c>
    </row>
    <row r="62" spans="1:16" ht="15.75" x14ac:dyDescent="0.25">
      <c r="A62" s="16" t="s">
        <v>77</v>
      </c>
      <c r="B62" s="17">
        <v>0</v>
      </c>
      <c r="C62" s="17">
        <v>0</v>
      </c>
      <c r="D62" s="18">
        <f>SUM(E62:P62)</f>
        <v>0</v>
      </c>
      <c r="E62" s="18">
        <v>0</v>
      </c>
      <c r="F62" s="17">
        <v>0</v>
      </c>
      <c r="G62" s="17">
        <v>0</v>
      </c>
      <c r="H62" s="17">
        <v>0</v>
      </c>
      <c r="I62" s="17">
        <v>0</v>
      </c>
      <c r="J62" s="17"/>
      <c r="K62" s="17"/>
      <c r="L62" s="17"/>
      <c r="M62" s="17"/>
      <c r="N62" s="17"/>
      <c r="O62" s="17"/>
      <c r="P62" s="17"/>
    </row>
    <row r="63" spans="1:16" ht="15.75" x14ac:dyDescent="0.25">
      <c r="A63" s="16" t="s">
        <v>78</v>
      </c>
      <c r="B63" s="18">
        <v>0</v>
      </c>
      <c r="C63" s="18">
        <v>0</v>
      </c>
      <c r="D63" s="18">
        <f t="shared" ref="D63:D65" si="13">SUM(E63:P63)</f>
        <v>0</v>
      </c>
      <c r="E63" s="18">
        <v>0</v>
      </c>
      <c r="F63" s="17">
        <v>0</v>
      </c>
      <c r="G63" s="17">
        <v>0</v>
      </c>
      <c r="H63" s="17">
        <v>0</v>
      </c>
      <c r="I63" s="17">
        <v>0</v>
      </c>
      <c r="J63" s="17"/>
      <c r="K63" s="17"/>
      <c r="L63" s="17"/>
      <c r="M63" s="17"/>
      <c r="N63" s="17"/>
      <c r="O63" s="17"/>
      <c r="P63" s="17"/>
    </row>
    <row r="64" spans="1:16" ht="15.75" x14ac:dyDescent="0.25">
      <c r="A64" s="16" t="s">
        <v>79</v>
      </c>
      <c r="B64" s="18">
        <v>0</v>
      </c>
      <c r="C64" s="18">
        <v>0</v>
      </c>
      <c r="D64" s="18">
        <f t="shared" si="13"/>
        <v>0</v>
      </c>
      <c r="E64" s="18">
        <v>0</v>
      </c>
      <c r="F64" s="17">
        <v>0</v>
      </c>
      <c r="G64" s="17">
        <v>0</v>
      </c>
      <c r="H64" s="17">
        <v>0</v>
      </c>
      <c r="I64" s="17">
        <v>0</v>
      </c>
      <c r="J64" s="17"/>
      <c r="K64" s="17"/>
      <c r="L64" s="17"/>
      <c r="M64" s="17"/>
      <c r="N64" s="17"/>
      <c r="O64" s="17"/>
      <c r="P64" s="17"/>
    </row>
    <row r="65" spans="1:23" ht="31.5" x14ac:dyDescent="0.25">
      <c r="A65" s="16" t="s">
        <v>80</v>
      </c>
      <c r="B65" s="18">
        <v>0</v>
      </c>
      <c r="C65" s="18">
        <v>0</v>
      </c>
      <c r="D65" s="18">
        <f t="shared" si="13"/>
        <v>0</v>
      </c>
      <c r="E65" s="18">
        <v>0</v>
      </c>
      <c r="F65" s="17">
        <v>0</v>
      </c>
      <c r="G65" s="17">
        <v>0</v>
      </c>
      <c r="H65" s="17">
        <v>0</v>
      </c>
      <c r="I65" s="17">
        <v>0</v>
      </c>
      <c r="J65" s="17"/>
      <c r="K65" s="17"/>
      <c r="L65" s="17"/>
      <c r="M65" s="17"/>
      <c r="N65" s="17"/>
      <c r="O65" s="17"/>
      <c r="P65" s="17"/>
    </row>
    <row r="66" spans="1:23" ht="15.75" x14ac:dyDescent="0.25">
      <c r="A66" s="19" t="s">
        <v>81</v>
      </c>
      <c r="B66" s="20">
        <f>SUM(B67:B68)</f>
        <v>0</v>
      </c>
      <c r="C66" s="20">
        <f>SUM(C67:C68)</f>
        <v>0</v>
      </c>
      <c r="D66" s="20">
        <f t="shared" ref="D66:K66" si="14">SUM(D67:D68)</f>
        <v>0</v>
      </c>
      <c r="E66" s="20">
        <f t="shared" si="14"/>
        <v>0</v>
      </c>
      <c r="F66" s="14">
        <f t="shared" si="14"/>
        <v>0</v>
      </c>
      <c r="G66" s="14">
        <f t="shared" si="14"/>
        <v>0</v>
      </c>
      <c r="H66" s="14">
        <f t="shared" si="14"/>
        <v>0</v>
      </c>
      <c r="I66" s="14">
        <f t="shared" si="14"/>
        <v>0</v>
      </c>
      <c r="J66" s="14">
        <f t="shared" si="14"/>
        <v>0</v>
      </c>
      <c r="K66" s="14">
        <f t="shared" si="14"/>
        <v>0</v>
      </c>
      <c r="L66" s="14">
        <f>SUM(L67:L68)</f>
        <v>0</v>
      </c>
      <c r="M66" s="14">
        <f>SUM(M67:M68)</f>
        <v>0</v>
      </c>
      <c r="N66" s="14">
        <f>SUM(N67:N68)</f>
        <v>0</v>
      </c>
      <c r="O66" s="14">
        <f>SUM(O67:O68)</f>
        <v>0</v>
      </c>
      <c r="P66" s="14">
        <f>SUM(P67:P68)</f>
        <v>0</v>
      </c>
    </row>
    <row r="67" spans="1:23" ht="15.75" x14ac:dyDescent="0.25">
      <c r="A67" s="16" t="s">
        <v>82</v>
      </c>
      <c r="B67" s="18">
        <v>0</v>
      </c>
      <c r="C67" s="18">
        <v>0</v>
      </c>
      <c r="D67" s="18">
        <f>SUM(E67:P67)</f>
        <v>0</v>
      </c>
      <c r="E67" s="18">
        <v>0</v>
      </c>
      <c r="F67" s="17">
        <v>0</v>
      </c>
      <c r="G67" s="17">
        <v>0</v>
      </c>
      <c r="H67" s="17">
        <v>0</v>
      </c>
      <c r="I67" s="17">
        <v>0</v>
      </c>
      <c r="J67" s="17"/>
      <c r="K67" s="17"/>
      <c r="L67" s="17"/>
      <c r="M67" s="17"/>
      <c r="N67" s="17"/>
      <c r="O67" s="17"/>
      <c r="P67" s="17"/>
    </row>
    <row r="68" spans="1:23" ht="15.75" x14ac:dyDescent="0.25">
      <c r="A68" s="16" t="s">
        <v>83</v>
      </c>
      <c r="B68" s="18">
        <v>0</v>
      </c>
      <c r="C68" s="18">
        <v>0</v>
      </c>
      <c r="D68" s="18">
        <f>SUM(E68:P68)</f>
        <v>0</v>
      </c>
      <c r="E68" s="18">
        <v>0</v>
      </c>
      <c r="F68" s="17">
        <v>0</v>
      </c>
      <c r="G68" s="17">
        <v>0</v>
      </c>
      <c r="H68" s="17">
        <v>0</v>
      </c>
      <c r="I68" s="17">
        <v>0</v>
      </c>
      <c r="J68" s="17"/>
      <c r="K68" s="17"/>
      <c r="L68" s="17"/>
      <c r="M68" s="17"/>
      <c r="N68" s="17"/>
      <c r="O68" s="17"/>
      <c r="P68" s="17"/>
    </row>
    <row r="69" spans="1:23" ht="15.75" x14ac:dyDescent="0.25">
      <c r="A69" s="19" t="s">
        <v>84</v>
      </c>
      <c r="B69" s="20">
        <f>SUM(B70:B72)</f>
        <v>0</v>
      </c>
      <c r="C69" s="20">
        <f>SUM(C70:C72)</f>
        <v>0</v>
      </c>
      <c r="D69" s="20">
        <f t="shared" ref="D69:P69" si="15">SUM(D70:D72)</f>
        <v>0</v>
      </c>
      <c r="E69" s="20">
        <f t="shared" si="15"/>
        <v>0</v>
      </c>
      <c r="F69" s="20">
        <f t="shared" si="15"/>
        <v>0</v>
      </c>
      <c r="G69" s="20">
        <f>SUM(G70:G72)</f>
        <v>0</v>
      </c>
      <c r="H69" s="20">
        <f t="shared" si="15"/>
        <v>0</v>
      </c>
      <c r="I69" s="20">
        <f t="shared" si="15"/>
        <v>0</v>
      </c>
      <c r="J69" s="20">
        <f t="shared" si="15"/>
        <v>0</v>
      </c>
      <c r="K69" s="20">
        <f t="shared" si="15"/>
        <v>0</v>
      </c>
      <c r="L69" s="20">
        <f t="shared" si="15"/>
        <v>0</v>
      </c>
      <c r="M69" s="20">
        <f t="shared" si="15"/>
        <v>0</v>
      </c>
      <c r="N69" s="20">
        <f t="shared" si="15"/>
        <v>0</v>
      </c>
      <c r="O69" s="20">
        <f t="shared" si="15"/>
        <v>0</v>
      </c>
      <c r="P69" s="20">
        <f t="shared" si="15"/>
        <v>0</v>
      </c>
    </row>
    <row r="70" spans="1:23" ht="15.75" x14ac:dyDescent="0.25">
      <c r="A70" s="16" t="s">
        <v>85</v>
      </c>
      <c r="B70" s="18">
        <v>0</v>
      </c>
      <c r="C70" s="18">
        <v>0</v>
      </c>
      <c r="D70" s="18">
        <f>SUM(E70:P70)</f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/>
      <c r="K70" s="18"/>
      <c r="L70" s="18"/>
      <c r="M70" s="18"/>
      <c r="N70" s="18"/>
      <c r="O70" s="18"/>
      <c r="P70" s="18"/>
    </row>
    <row r="71" spans="1:23" ht="15.75" x14ac:dyDescent="0.25">
      <c r="A71" s="16" t="s">
        <v>86</v>
      </c>
      <c r="B71" s="18">
        <v>0</v>
      </c>
      <c r="C71" s="18">
        <v>0</v>
      </c>
      <c r="D71" s="18">
        <f t="shared" ref="D71:D72" si="16">SUM(E71:P71)</f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/>
      <c r="K71" s="18"/>
      <c r="L71" s="18"/>
      <c r="M71" s="18"/>
      <c r="N71" s="18"/>
      <c r="O71" s="18"/>
      <c r="P71" s="18"/>
    </row>
    <row r="72" spans="1:23" ht="15.75" x14ac:dyDescent="0.25">
      <c r="A72" s="21" t="s">
        <v>87</v>
      </c>
      <c r="B72" s="22">
        <v>0</v>
      </c>
      <c r="C72" s="22">
        <v>0</v>
      </c>
      <c r="D72" s="18">
        <f t="shared" si="16"/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18"/>
      <c r="K72" s="18"/>
      <c r="L72" s="18"/>
      <c r="M72" s="18"/>
      <c r="N72" s="18"/>
      <c r="O72" s="18"/>
      <c r="P72" s="18"/>
    </row>
    <row r="73" spans="1:23" ht="20.25" customHeight="1" x14ac:dyDescent="0.25">
      <c r="A73" s="23" t="s">
        <v>88</v>
      </c>
      <c r="B73" s="24">
        <f>SUM(B9+B15+B25+B35+B43+B51+B61+B66+B69)</f>
        <v>597063479</v>
      </c>
      <c r="C73" s="24">
        <f>SUM(C9+C15+C25+C35+C43+C51+C61+C66+C69)</f>
        <v>597063479</v>
      </c>
      <c r="D73" s="24">
        <f t="shared" ref="D73:P73" si="17">SUM(D9+D15+D25+D35+D43+D51+D66+D70)</f>
        <v>215884920.83000001</v>
      </c>
      <c r="E73" s="24">
        <f t="shared" si="17"/>
        <v>24057105.68</v>
      </c>
      <c r="F73" s="24">
        <f t="shared" si="17"/>
        <v>62131079.700000003</v>
      </c>
      <c r="G73" s="24">
        <f t="shared" si="17"/>
        <v>43817187.769999996</v>
      </c>
      <c r="H73" s="24">
        <f t="shared" si="17"/>
        <v>57848886.950000003</v>
      </c>
      <c r="I73" s="24">
        <f t="shared" si="17"/>
        <v>28030660.73</v>
      </c>
      <c r="J73" s="24">
        <f t="shared" si="17"/>
        <v>0</v>
      </c>
      <c r="K73" s="24">
        <f t="shared" si="17"/>
        <v>0</v>
      </c>
      <c r="L73" s="24">
        <f t="shared" si="17"/>
        <v>0</v>
      </c>
      <c r="M73" s="24">
        <f t="shared" si="17"/>
        <v>0</v>
      </c>
      <c r="N73" s="24">
        <f t="shared" si="17"/>
        <v>0</v>
      </c>
      <c r="O73" s="24">
        <f t="shared" si="17"/>
        <v>0</v>
      </c>
      <c r="P73" s="24">
        <f t="shared" si="17"/>
        <v>0</v>
      </c>
    </row>
    <row r="74" spans="1:23" ht="15.75" x14ac:dyDescent="0.25">
      <c r="A74" s="25" t="s">
        <v>89</v>
      </c>
      <c r="B74" s="26">
        <v>0</v>
      </c>
      <c r="C74" s="26">
        <v>0</v>
      </c>
      <c r="D74" s="26">
        <f t="shared" ref="D74:G74" si="18">SUM(D75+D78+D81)</f>
        <v>0</v>
      </c>
      <c r="E74" s="26">
        <f t="shared" si="18"/>
        <v>0</v>
      </c>
      <c r="F74" s="26">
        <f t="shared" si="18"/>
        <v>0</v>
      </c>
      <c r="G74" s="26">
        <f t="shared" si="18"/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</row>
    <row r="75" spans="1:23" ht="15.75" x14ac:dyDescent="0.25">
      <c r="A75" s="27" t="s">
        <v>90</v>
      </c>
      <c r="B75" s="28">
        <v>0</v>
      </c>
      <c r="C75" s="28">
        <f>SUM(C76:C77)</f>
        <v>0</v>
      </c>
      <c r="D75" s="28">
        <f t="shared" ref="D75:G75" si="19">SUM(D76:D77)</f>
        <v>0</v>
      </c>
      <c r="E75" s="28">
        <f t="shared" si="19"/>
        <v>0</v>
      </c>
      <c r="F75" s="14">
        <f t="shared" si="19"/>
        <v>0</v>
      </c>
      <c r="G75" s="14">
        <f t="shared" si="19"/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/>
      <c r="R75" s="14"/>
      <c r="S75" s="14"/>
      <c r="T75" s="14"/>
      <c r="U75" s="14"/>
      <c r="V75" s="14"/>
      <c r="W75" s="14"/>
    </row>
    <row r="76" spans="1:23" ht="15.75" x14ac:dyDescent="0.25">
      <c r="A76" s="16" t="s">
        <v>91</v>
      </c>
      <c r="B76" s="18">
        <v>0</v>
      </c>
      <c r="C76" s="18">
        <v>0</v>
      </c>
      <c r="D76" s="18">
        <f t="shared" ref="D76:E77" si="20">SUM(E76:P76)</f>
        <v>0</v>
      </c>
      <c r="E76" s="18">
        <f t="shared" si="20"/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</row>
    <row r="77" spans="1:23" ht="15.75" x14ac:dyDescent="0.25">
      <c r="A77" s="16" t="s">
        <v>92</v>
      </c>
      <c r="B77" s="18">
        <v>0</v>
      </c>
      <c r="C77" s="18">
        <v>0</v>
      </c>
      <c r="D77" s="18">
        <f t="shared" si="20"/>
        <v>0</v>
      </c>
      <c r="E77" s="18">
        <f t="shared" si="20"/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</row>
    <row r="78" spans="1:23" ht="15.75" x14ac:dyDescent="0.25">
      <c r="A78" s="19" t="s">
        <v>93</v>
      </c>
      <c r="B78" s="20">
        <v>0</v>
      </c>
      <c r="C78" s="20">
        <f>SUM(C79:C80)</f>
        <v>0</v>
      </c>
      <c r="D78" s="20">
        <f>SUM(D79:D80)</f>
        <v>0</v>
      </c>
      <c r="E78" s="20">
        <f t="shared" ref="E78:P78" si="21">SUM(E79:E80)</f>
        <v>0</v>
      </c>
      <c r="F78" s="14">
        <f t="shared" si="21"/>
        <v>0</v>
      </c>
      <c r="G78" s="14">
        <f t="shared" si="21"/>
        <v>0</v>
      </c>
      <c r="H78" s="14">
        <f t="shared" si="21"/>
        <v>0</v>
      </c>
      <c r="I78" s="14">
        <f t="shared" si="21"/>
        <v>0</v>
      </c>
      <c r="J78" s="14">
        <f t="shared" si="21"/>
        <v>0</v>
      </c>
      <c r="K78" s="14">
        <f t="shared" si="21"/>
        <v>0</v>
      </c>
      <c r="L78" s="14">
        <f t="shared" si="21"/>
        <v>0</v>
      </c>
      <c r="M78" s="14">
        <f t="shared" si="21"/>
        <v>0</v>
      </c>
      <c r="N78" s="14">
        <f t="shared" si="21"/>
        <v>0</v>
      </c>
      <c r="O78" s="14">
        <f t="shared" si="21"/>
        <v>0</v>
      </c>
      <c r="P78" s="14">
        <f t="shared" si="21"/>
        <v>0</v>
      </c>
    </row>
    <row r="79" spans="1:23" ht="15.75" x14ac:dyDescent="0.25">
      <c r="A79" s="16" t="s">
        <v>94</v>
      </c>
      <c r="B79" s="18">
        <v>0</v>
      </c>
      <c r="C79" s="18">
        <v>0</v>
      </c>
      <c r="D79" s="18">
        <f t="shared" ref="D79:D80" si="22">SUM(E79:P79)</f>
        <v>0</v>
      </c>
      <c r="E79" s="18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</row>
    <row r="80" spans="1:23" ht="15.75" x14ac:dyDescent="0.25">
      <c r="A80" s="16" t="s">
        <v>95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</row>
    <row r="81" spans="1:16" ht="15.75" x14ac:dyDescent="0.25">
      <c r="A81" s="19" t="s">
        <v>96</v>
      </c>
      <c r="B81" s="20">
        <v>0</v>
      </c>
      <c r="C81" s="20">
        <f>SUM(C82)</f>
        <v>0</v>
      </c>
      <c r="D81" s="20">
        <f>+D82</f>
        <v>0</v>
      </c>
      <c r="E81" s="20">
        <f t="shared" ref="E81" si="23">+E82</f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</row>
    <row r="82" spans="1:16" ht="15.75" x14ac:dyDescent="0.25">
      <c r="A82" s="21" t="s">
        <v>97</v>
      </c>
      <c r="B82" s="22">
        <v>0</v>
      </c>
      <c r="C82" s="22">
        <v>0</v>
      </c>
      <c r="D82" s="22">
        <f t="shared" ref="D82" si="24">SUM(E82:P82)</f>
        <v>0</v>
      </c>
      <c r="E82" s="22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</row>
    <row r="83" spans="1:16" ht="15.75" x14ac:dyDescent="0.25">
      <c r="A83" s="23" t="s">
        <v>98</v>
      </c>
      <c r="B83" s="29">
        <v>0</v>
      </c>
      <c r="C83" s="29">
        <v>0</v>
      </c>
      <c r="D83" s="29">
        <f>SUM(D75+D78+D81)</f>
        <v>0</v>
      </c>
      <c r="E83" s="29">
        <f t="shared" ref="E83:K83" si="25">SUM(E75+E78+E81)</f>
        <v>0</v>
      </c>
      <c r="F83" s="29">
        <f t="shared" si="25"/>
        <v>0</v>
      </c>
      <c r="G83" s="29">
        <f t="shared" si="25"/>
        <v>0</v>
      </c>
      <c r="H83" s="29">
        <f t="shared" si="25"/>
        <v>0</v>
      </c>
      <c r="I83" s="29">
        <f t="shared" si="25"/>
        <v>0</v>
      </c>
      <c r="J83" s="29">
        <f t="shared" si="25"/>
        <v>0</v>
      </c>
      <c r="K83" s="29">
        <f t="shared" si="25"/>
        <v>0</v>
      </c>
      <c r="L83" s="29">
        <f>SUM(L75+L78+L81)</f>
        <v>0</v>
      </c>
      <c r="M83" s="29">
        <f>SUM(M75+M78+M81)</f>
        <v>0</v>
      </c>
      <c r="N83" s="29">
        <f>SUM(N75+N78+N81)</f>
        <v>0</v>
      </c>
      <c r="O83" s="29">
        <f>SUM(O75+O78+O81)</f>
        <v>0</v>
      </c>
      <c r="P83" s="29">
        <f>SUM(P75+P78+P81)</f>
        <v>0</v>
      </c>
    </row>
    <row r="84" spans="1:16" ht="19.5" customHeight="1" x14ac:dyDescent="0.25">
      <c r="A84" s="30" t="s">
        <v>99</v>
      </c>
      <c r="B84" s="31">
        <f>SUM(B73:B83)</f>
        <v>597063479</v>
      </c>
      <c r="C84" s="31">
        <f>SUM(C73:C83)</f>
        <v>597063479</v>
      </c>
      <c r="D84" s="31">
        <f>SUM(D73+D83)</f>
        <v>215884920.83000001</v>
      </c>
      <c r="E84" s="31">
        <f t="shared" ref="E84:P84" si="26">SUM(E73+E83)</f>
        <v>24057105.68</v>
      </c>
      <c r="F84" s="31">
        <f t="shared" si="26"/>
        <v>62131079.700000003</v>
      </c>
      <c r="G84" s="31">
        <f t="shared" si="26"/>
        <v>43817187.769999996</v>
      </c>
      <c r="H84" s="31">
        <f t="shared" si="26"/>
        <v>57848886.950000003</v>
      </c>
      <c r="I84" s="31">
        <f t="shared" si="26"/>
        <v>28030660.73</v>
      </c>
      <c r="J84" s="31">
        <f t="shared" si="26"/>
        <v>0</v>
      </c>
      <c r="K84" s="31">
        <f t="shared" si="26"/>
        <v>0</v>
      </c>
      <c r="L84" s="31">
        <f t="shared" si="26"/>
        <v>0</v>
      </c>
      <c r="M84" s="31">
        <f t="shared" si="26"/>
        <v>0</v>
      </c>
      <c r="N84" s="31">
        <f t="shared" si="26"/>
        <v>0</v>
      </c>
      <c r="O84" s="31">
        <f t="shared" si="26"/>
        <v>0</v>
      </c>
      <c r="P84" s="31">
        <f t="shared" si="26"/>
        <v>0</v>
      </c>
    </row>
    <row r="85" spans="1:16" x14ac:dyDescent="0.25">
      <c r="A85" t="s">
        <v>109</v>
      </c>
      <c r="B85" s="42"/>
      <c r="C85" s="42"/>
    </row>
    <row r="86" spans="1:16" x14ac:dyDescent="0.25">
      <c r="A86" t="s">
        <v>120</v>
      </c>
      <c r="B86" s="43"/>
      <c r="C86" s="43"/>
      <c r="D86" s="32"/>
    </row>
    <row r="87" spans="1:16" x14ac:dyDescent="0.25">
      <c r="A87" t="s">
        <v>121</v>
      </c>
      <c r="B87" s="42"/>
      <c r="C87" s="42"/>
      <c r="D87" s="33"/>
    </row>
    <row r="88" spans="1:16" ht="28.5" customHeight="1" x14ac:dyDescent="0.3">
      <c r="A88" s="41" t="s">
        <v>100</v>
      </c>
      <c r="B88" s="42"/>
      <c r="C88" s="42"/>
      <c r="D88" s="33"/>
    </row>
    <row r="89" spans="1:16" x14ac:dyDescent="0.25">
      <c r="A89" s="35" t="s">
        <v>110</v>
      </c>
      <c r="B89" s="43"/>
      <c r="C89" s="43"/>
      <c r="D89" s="32"/>
    </row>
    <row r="90" spans="1:16" ht="30" x14ac:dyDescent="0.25">
      <c r="A90" s="34" t="s">
        <v>111</v>
      </c>
      <c r="B90" s="42"/>
      <c r="C90" s="42"/>
      <c r="D90" s="34"/>
    </row>
    <row r="91" spans="1:16" x14ac:dyDescent="0.25">
      <c r="A91" s="35" t="s">
        <v>112</v>
      </c>
      <c r="B91" s="42"/>
      <c r="C91" s="42"/>
      <c r="D91" s="33"/>
    </row>
    <row r="92" spans="1:16" x14ac:dyDescent="0.25">
      <c r="A92" s="35" t="s">
        <v>114</v>
      </c>
      <c r="B92"/>
      <c r="C92"/>
      <c r="D92" s="36"/>
    </row>
    <row r="93" spans="1:16" x14ac:dyDescent="0.25">
      <c r="A93" s="35" t="s">
        <v>115</v>
      </c>
      <c r="B93"/>
      <c r="C93"/>
      <c r="D93" s="33"/>
    </row>
    <row r="94" spans="1:16" x14ac:dyDescent="0.25">
      <c r="A94" s="35"/>
      <c r="B94"/>
      <c r="C94"/>
      <c r="D94" s="33"/>
    </row>
    <row r="95" spans="1:16" x14ac:dyDescent="0.25">
      <c r="A95" s="35"/>
      <c r="B95"/>
      <c r="C95"/>
      <c r="D95" s="33"/>
    </row>
    <row r="96" spans="1:16" x14ac:dyDescent="0.25">
      <c r="A96" s="35"/>
      <c r="B96"/>
      <c r="C96"/>
      <c r="D96" s="33"/>
    </row>
    <row r="97" spans="1:16" x14ac:dyDescent="0.25">
      <c r="A97" s="37" t="s">
        <v>116</v>
      </c>
      <c r="B97" s="37"/>
      <c r="C97" s="37"/>
      <c r="D97" s="37"/>
      <c r="E97" s="37"/>
      <c r="F97" s="37"/>
      <c r="G97" s="47" t="s">
        <v>113</v>
      </c>
      <c r="H97" s="47"/>
      <c r="I97" s="47"/>
      <c r="J97" s="38"/>
      <c r="K97" s="38"/>
      <c r="L97" s="38"/>
      <c r="M97" s="46" t="s">
        <v>101</v>
      </c>
      <c r="N97" s="46"/>
      <c r="O97" s="46"/>
      <c r="P97" s="46"/>
    </row>
    <row r="98" spans="1:16" x14ac:dyDescent="0.25">
      <c r="A98" s="37" t="s">
        <v>102</v>
      </c>
      <c r="B98" s="37"/>
      <c r="C98" s="37"/>
      <c r="D98" s="37"/>
      <c r="E98" s="37" t="s">
        <v>117</v>
      </c>
      <c r="F98" s="37"/>
      <c r="G98" s="47" t="s">
        <v>118</v>
      </c>
      <c r="H98" s="47"/>
      <c r="I98" s="47"/>
      <c r="J98" s="37"/>
      <c r="K98" s="37"/>
      <c r="L98" s="37"/>
      <c r="M98" s="47" t="s">
        <v>103</v>
      </c>
      <c r="N98" s="47"/>
      <c r="O98" s="47"/>
      <c r="P98" s="47"/>
    </row>
    <row r="99" spans="1:16" x14ac:dyDescent="0.25">
      <c r="A99" s="37" t="s">
        <v>104</v>
      </c>
      <c r="B99" s="37"/>
      <c r="C99" s="37"/>
      <c r="D99" s="37"/>
      <c r="E99" s="37" t="s">
        <v>119</v>
      </c>
      <c r="F99" s="37" t="s">
        <v>122</v>
      </c>
      <c r="G99" s="47" t="s">
        <v>123</v>
      </c>
      <c r="H99" s="47"/>
      <c r="I99" s="47"/>
      <c r="J99" s="37"/>
      <c r="K99" s="37"/>
      <c r="L99" s="37"/>
      <c r="M99" s="47" t="s">
        <v>105</v>
      </c>
      <c r="N99" s="47"/>
      <c r="O99" s="47"/>
      <c r="P99" s="47"/>
    </row>
    <row r="100" spans="1:16" x14ac:dyDescent="0.25">
      <c r="F100" s="39"/>
    </row>
    <row r="102" spans="1:16" x14ac:dyDescent="0.25">
      <c r="A102" s="46" t="s">
        <v>106</v>
      </c>
      <c r="B102" s="46"/>
      <c r="C102" s="46"/>
      <c r="D102" s="46"/>
      <c r="E102" s="46"/>
      <c r="F102" s="46"/>
      <c r="G102" s="46"/>
      <c r="H102" s="46"/>
      <c r="I102" s="46"/>
      <c r="J102" s="38"/>
      <c r="K102" s="38"/>
      <c r="L102" s="38"/>
      <c r="M102" s="38"/>
    </row>
    <row r="103" spans="1:16" x14ac:dyDescent="0.25">
      <c r="A103" s="44" t="s">
        <v>107</v>
      </c>
      <c r="B103" s="44"/>
      <c r="C103" s="44"/>
      <c r="D103" s="44"/>
      <c r="E103" s="44"/>
      <c r="F103" s="44"/>
      <c r="G103" s="44"/>
      <c r="H103" s="44"/>
      <c r="I103" s="44"/>
      <c r="J103" s="40"/>
      <c r="K103" s="40"/>
      <c r="L103" s="40"/>
      <c r="M103" s="40"/>
    </row>
    <row r="104" spans="1:16" x14ac:dyDescent="0.25">
      <c r="A104" s="44" t="s">
        <v>108</v>
      </c>
      <c r="B104" s="44"/>
      <c r="C104" s="44"/>
      <c r="D104" s="44"/>
      <c r="E104" s="44"/>
      <c r="F104" s="44"/>
      <c r="G104" s="44"/>
      <c r="H104" s="44"/>
      <c r="I104" s="44"/>
      <c r="J104" s="40"/>
      <c r="K104" s="40"/>
      <c r="L104" s="40"/>
      <c r="M104" s="40"/>
    </row>
  </sheetData>
  <sheetProtection algorithmName="SHA-512" hashValue="aQyZISIAkqHzxRirBqo5WanGLXy62XJbMk6NvKb2RPjPyH+xRNpOCVQ6Dqhf/PuaCcTfQ0I+aqPhoxwMapdcQQ==" saltValue="jQ6lw4ONxM0Hf7donQoUvg==" spinCount="100000" sheet="1" formatCells="0" formatColumns="0" formatRows="0" insertColumns="0" insertRows="0" insertHyperlinks="0" deleteColumns="0" deleteRows="0" sort="0" autoFilter="0" pivotTables="0"/>
  <mergeCells count="19">
    <mergeCell ref="G99:I99"/>
    <mergeCell ref="A102:I102"/>
    <mergeCell ref="A103:I103"/>
    <mergeCell ref="A104:I104"/>
    <mergeCell ref="M99:P99"/>
    <mergeCell ref="L6:M6"/>
    <mergeCell ref="N6:O6"/>
    <mergeCell ref="M97:P97"/>
    <mergeCell ref="M98:P98"/>
    <mergeCell ref="A1:I1"/>
    <mergeCell ref="A2:I2"/>
    <mergeCell ref="A3:I3"/>
    <mergeCell ref="A4:I4"/>
    <mergeCell ref="A5:I5"/>
    <mergeCell ref="G97:I97"/>
    <mergeCell ref="G98:I98"/>
    <mergeCell ref="B6:C6"/>
    <mergeCell ref="D6:I6"/>
    <mergeCell ref="J6:K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8" fitToHeight="0" orientation="landscape" r:id="rId1"/>
  <rowBreaks count="1" manualBreakCount="1">
    <brk id="7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PPTO. DEV. MAYO 2023</vt:lpstr>
      <vt:lpstr>'PPTO. DEV. MAYO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Altagracia Hernández Maria</dc:creator>
  <cp:lastModifiedBy>Kirsi A. Capellán Hernández</cp:lastModifiedBy>
  <cp:lastPrinted>2023-06-01T14:06:25Z</cp:lastPrinted>
  <dcterms:created xsi:type="dcterms:W3CDTF">2015-06-05T18:19:34Z</dcterms:created>
  <dcterms:modified xsi:type="dcterms:W3CDTF">2023-06-05T14:48:10Z</dcterms:modified>
</cp:coreProperties>
</file>