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key Deleon\Desktop\TRABAJO ITSC\INVENTARIO 2022\"/>
    </mc:Choice>
  </mc:AlternateContent>
  <xr:revisionPtr revIDLastSave="0" documentId="8_{7253EBD0-EAFE-44E4-835A-D4AEE21D2F8F}" xr6:coauthVersionLast="47" xr6:coauthVersionMax="47" xr10:uidLastSave="{00000000-0000-0000-0000-000000000000}"/>
  <bookViews>
    <workbookView xWindow="-120" yWindow="-120" windowWidth="24240" windowHeight="13740" xr2:uid="{10D325C0-0BC6-4F8A-B95D-8AE2BA7D7861}"/>
  </bookViews>
  <sheets>
    <sheet name="ABRIL 2023" sheetId="1" r:id="rId1"/>
  </sheets>
  <definedNames>
    <definedName name="_xlnm._FilterDatabase" localSheetId="0" hidden="1">'ABRIL 2023'!$A$8:$A$138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0" i="1" l="1"/>
  <c r="G150" i="1"/>
  <c r="N149" i="1"/>
  <c r="M149" i="1"/>
  <c r="L149" i="1"/>
  <c r="O149" i="1" s="1"/>
  <c r="J149" i="1"/>
  <c r="N148" i="1"/>
  <c r="M148" i="1"/>
  <c r="L148" i="1"/>
  <c r="O148" i="1" s="1"/>
  <c r="J148" i="1"/>
  <c r="N147" i="1"/>
  <c r="O147" i="1" s="1"/>
  <c r="M147" i="1"/>
  <c r="L147" i="1"/>
  <c r="J147" i="1"/>
  <c r="O146" i="1"/>
  <c r="N146" i="1"/>
  <c r="M146" i="1"/>
  <c r="L146" i="1"/>
  <c r="J146" i="1"/>
  <c r="N145" i="1"/>
  <c r="M145" i="1"/>
  <c r="L145" i="1"/>
  <c r="O145" i="1" s="1"/>
  <c r="J145" i="1"/>
  <c r="N144" i="1"/>
  <c r="M144" i="1"/>
  <c r="L144" i="1"/>
  <c r="O144" i="1" s="1"/>
  <c r="J144" i="1"/>
  <c r="N143" i="1"/>
  <c r="O143" i="1" s="1"/>
  <c r="M143" i="1"/>
  <c r="L143" i="1"/>
  <c r="J143" i="1"/>
  <c r="O142" i="1"/>
  <c r="N142" i="1"/>
  <c r="M142" i="1"/>
  <c r="L142" i="1"/>
  <c r="J142" i="1"/>
  <c r="N141" i="1"/>
  <c r="M141" i="1"/>
  <c r="L141" i="1"/>
  <c r="O141" i="1" s="1"/>
  <c r="J141" i="1"/>
  <c r="N140" i="1"/>
  <c r="M140" i="1"/>
  <c r="L140" i="1"/>
  <c r="O140" i="1" s="1"/>
  <c r="J140" i="1"/>
  <c r="N139" i="1"/>
  <c r="O139" i="1" s="1"/>
  <c r="M139" i="1"/>
  <c r="L139" i="1"/>
  <c r="J139" i="1"/>
  <c r="O138" i="1"/>
  <c r="N138" i="1"/>
  <c r="M138" i="1"/>
  <c r="L138" i="1"/>
  <c r="J138" i="1"/>
  <c r="N137" i="1"/>
  <c r="M137" i="1"/>
  <c r="L137" i="1"/>
  <c r="O137" i="1" s="1"/>
  <c r="J137" i="1"/>
  <c r="N136" i="1"/>
  <c r="M136" i="1"/>
  <c r="L136" i="1"/>
  <c r="O136" i="1" s="1"/>
  <c r="J136" i="1"/>
  <c r="N135" i="1"/>
  <c r="O135" i="1" s="1"/>
  <c r="M135" i="1"/>
  <c r="L135" i="1"/>
  <c r="J135" i="1"/>
  <c r="O134" i="1"/>
  <c r="N134" i="1"/>
  <c r="M134" i="1"/>
  <c r="L134" i="1"/>
  <c r="J134" i="1"/>
  <c r="N133" i="1"/>
  <c r="M133" i="1"/>
  <c r="L133" i="1"/>
  <c r="O133" i="1" s="1"/>
  <c r="J133" i="1"/>
  <c r="N132" i="1"/>
  <c r="M132" i="1"/>
  <c r="L132" i="1"/>
  <c r="O132" i="1" s="1"/>
  <c r="J132" i="1"/>
  <c r="N131" i="1"/>
  <c r="O131" i="1" s="1"/>
  <c r="M131" i="1"/>
  <c r="L131" i="1"/>
  <c r="J131" i="1"/>
  <c r="O130" i="1"/>
  <c r="N130" i="1"/>
  <c r="M130" i="1"/>
  <c r="L130" i="1"/>
  <c r="J130" i="1"/>
  <c r="N129" i="1"/>
  <c r="M129" i="1"/>
  <c r="L129" i="1"/>
  <c r="O129" i="1" s="1"/>
  <c r="J129" i="1"/>
  <c r="N128" i="1"/>
  <c r="M128" i="1"/>
  <c r="L128" i="1"/>
  <c r="O128" i="1" s="1"/>
  <c r="J128" i="1"/>
  <c r="N127" i="1"/>
  <c r="O127" i="1" s="1"/>
  <c r="M127" i="1"/>
  <c r="L127" i="1"/>
  <c r="J127" i="1"/>
  <c r="O126" i="1"/>
  <c r="N126" i="1"/>
  <c r="M126" i="1"/>
  <c r="L126" i="1"/>
  <c r="J126" i="1"/>
  <c r="N125" i="1"/>
  <c r="M125" i="1"/>
  <c r="L125" i="1"/>
  <c r="O125" i="1" s="1"/>
  <c r="J125" i="1"/>
  <c r="N124" i="1"/>
  <c r="M124" i="1"/>
  <c r="L124" i="1"/>
  <c r="O124" i="1" s="1"/>
  <c r="J124" i="1"/>
  <c r="N123" i="1"/>
  <c r="O123" i="1" s="1"/>
  <c r="M123" i="1"/>
  <c r="L123" i="1"/>
  <c r="J123" i="1"/>
  <c r="O122" i="1"/>
  <c r="N122" i="1"/>
  <c r="M122" i="1"/>
  <c r="L122" i="1"/>
  <c r="J122" i="1"/>
  <c r="N121" i="1"/>
  <c r="M121" i="1"/>
  <c r="L121" i="1"/>
  <c r="O121" i="1" s="1"/>
  <c r="J121" i="1"/>
  <c r="N120" i="1"/>
  <c r="M120" i="1"/>
  <c r="L120" i="1"/>
  <c r="O120" i="1" s="1"/>
  <c r="J120" i="1"/>
  <c r="N119" i="1"/>
  <c r="O119" i="1" s="1"/>
  <c r="M119" i="1"/>
  <c r="L119" i="1"/>
  <c r="J119" i="1"/>
  <c r="O118" i="1"/>
  <c r="N118" i="1"/>
  <c r="M118" i="1"/>
  <c r="L118" i="1"/>
  <c r="J118" i="1"/>
  <c r="N117" i="1"/>
  <c r="M117" i="1"/>
  <c r="L117" i="1"/>
  <c r="O117" i="1" s="1"/>
  <c r="J117" i="1"/>
  <c r="N116" i="1"/>
  <c r="M116" i="1"/>
  <c r="L116" i="1"/>
  <c r="O116" i="1" s="1"/>
  <c r="J116" i="1"/>
  <c r="N115" i="1"/>
  <c r="O115" i="1" s="1"/>
  <c r="M115" i="1"/>
  <c r="L115" i="1"/>
  <c r="J115" i="1"/>
  <c r="O114" i="1"/>
  <c r="N114" i="1"/>
  <c r="M114" i="1"/>
  <c r="L114" i="1"/>
  <c r="J114" i="1"/>
  <c r="N113" i="1"/>
  <c r="M113" i="1"/>
  <c r="L113" i="1"/>
  <c r="O113" i="1" s="1"/>
  <c r="J113" i="1"/>
  <c r="N112" i="1"/>
  <c r="M112" i="1"/>
  <c r="L112" i="1"/>
  <c r="O112" i="1" s="1"/>
  <c r="J112" i="1"/>
  <c r="N111" i="1"/>
  <c r="O111" i="1" s="1"/>
  <c r="M111" i="1"/>
  <c r="L111" i="1"/>
  <c r="J111" i="1"/>
  <c r="O110" i="1"/>
  <c r="N110" i="1"/>
  <c r="M110" i="1"/>
  <c r="L110" i="1"/>
  <c r="J110" i="1"/>
  <c r="N109" i="1"/>
  <c r="M109" i="1"/>
  <c r="L109" i="1"/>
  <c r="O109" i="1" s="1"/>
  <c r="J109" i="1"/>
  <c r="N108" i="1"/>
  <c r="M108" i="1"/>
  <c r="L108" i="1"/>
  <c r="O108" i="1" s="1"/>
  <c r="J108" i="1"/>
  <c r="N107" i="1"/>
  <c r="O107" i="1" s="1"/>
  <c r="M107" i="1"/>
  <c r="L107" i="1"/>
  <c r="J107" i="1"/>
  <c r="O106" i="1"/>
  <c r="N106" i="1"/>
  <c r="M106" i="1"/>
  <c r="L106" i="1"/>
  <c r="J106" i="1"/>
  <c r="N105" i="1"/>
  <c r="M105" i="1"/>
  <c r="L105" i="1"/>
  <c r="O105" i="1" s="1"/>
  <c r="J105" i="1"/>
  <c r="N104" i="1"/>
  <c r="M104" i="1"/>
  <c r="O104" i="1" s="1"/>
  <c r="L104" i="1"/>
  <c r="J104" i="1"/>
  <c r="N103" i="1"/>
  <c r="O103" i="1" s="1"/>
  <c r="M103" i="1"/>
  <c r="L103" i="1"/>
  <c r="J103" i="1"/>
  <c r="O102" i="1"/>
  <c r="N102" i="1"/>
  <c r="M102" i="1"/>
  <c r="L102" i="1"/>
  <c r="J102" i="1"/>
  <c r="N101" i="1"/>
  <c r="M101" i="1"/>
  <c r="L101" i="1"/>
  <c r="O101" i="1" s="1"/>
  <c r="J101" i="1"/>
  <c r="N100" i="1"/>
  <c r="M100" i="1"/>
  <c r="O100" i="1" s="1"/>
  <c r="L100" i="1"/>
  <c r="J100" i="1"/>
  <c r="N99" i="1"/>
  <c r="O99" i="1" s="1"/>
  <c r="M99" i="1"/>
  <c r="L99" i="1"/>
  <c r="J99" i="1"/>
  <c r="O98" i="1"/>
  <c r="N98" i="1"/>
  <c r="M98" i="1"/>
  <c r="L98" i="1"/>
  <c r="J98" i="1"/>
  <c r="N97" i="1"/>
  <c r="M97" i="1"/>
  <c r="L97" i="1"/>
  <c r="O97" i="1" s="1"/>
  <c r="J97" i="1"/>
  <c r="N96" i="1"/>
  <c r="M96" i="1"/>
  <c r="O96" i="1" s="1"/>
  <c r="L96" i="1"/>
  <c r="J96" i="1"/>
  <c r="N95" i="1"/>
  <c r="O95" i="1" s="1"/>
  <c r="M95" i="1"/>
  <c r="L95" i="1"/>
  <c r="J95" i="1"/>
  <c r="O94" i="1"/>
  <c r="N94" i="1"/>
  <c r="M94" i="1"/>
  <c r="L94" i="1"/>
  <c r="J94" i="1"/>
  <c r="N93" i="1"/>
  <c r="M93" i="1"/>
  <c r="L93" i="1"/>
  <c r="O93" i="1" s="1"/>
  <c r="J93" i="1"/>
  <c r="N92" i="1"/>
  <c r="M92" i="1"/>
  <c r="O92" i="1" s="1"/>
  <c r="L92" i="1"/>
  <c r="J92" i="1"/>
  <c r="N91" i="1"/>
  <c r="O91" i="1" s="1"/>
  <c r="M91" i="1"/>
  <c r="L91" i="1"/>
  <c r="J91" i="1"/>
  <c r="O90" i="1"/>
  <c r="N90" i="1"/>
  <c r="M90" i="1"/>
  <c r="L90" i="1"/>
  <c r="J90" i="1"/>
  <c r="N89" i="1"/>
  <c r="M89" i="1"/>
  <c r="L89" i="1"/>
  <c r="O89" i="1" s="1"/>
  <c r="J89" i="1"/>
  <c r="N88" i="1"/>
  <c r="M88" i="1"/>
  <c r="O88" i="1" s="1"/>
  <c r="L88" i="1"/>
  <c r="J88" i="1"/>
  <c r="N87" i="1"/>
  <c r="O87" i="1" s="1"/>
  <c r="M87" i="1"/>
  <c r="L87" i="1"/>
  <c r="J87" i="1"/>
  <c r="O86" i="1"/>
  <c r="N86" i="1"/>
  <c r="M86" i="1"/>
  <c r="L86" i="1"/>
  <c r="J86" i="1"/>
  <c r="N85" i="1"/>
  <c r="M85" i="1"/>
  <c r="L85" i="1"/>
  <c r="O85" i="1" s="1"/>
  <c r="J85" i="1"/>
  <c r="N84" i="1"/>
  <c r="M84" i="1"/>
  <c r="O84" i="1" s="1"/>
  <c r="L84" i="1"/>
  <c r="J84" i="1"/>
  <c r="N83" i="1"/>
  <c r="O83" i="1" s="1"/>
  <c r="M83" i="1"/>
  <c r="L83" i="1"/>
  <c r="J83" i="1"/>
  <c r="O82" i="1"/>
  <c r="N82" i="1"/>
  <c r="M82" i="1"/>
  <c r="L82" i="1"/>
  <c r="J82" i="1"/>
  <c r="N81" i="1"/>
  <c r="M81" i="1"/>
  <c r="L81" i="1"/>
  <c r="O81" i="1" s="1"/>
  <c r="J81" i="1"/>
  <c r="N80" i="1"/>
  <c r="M80" i="1"/>
  <c r="O80" i="1" s="1"/>
  <c r="L80" i="1"/>
  <c r="J80" i="1"/>
  <c r="N79" i="1"/>
  <c r="O79" i="1" s="1"/>
  <c r="M79" i="1"/>
  <c r="L79" i="1"/>
  <c r="J79" i="1"/>
  <c r="O78" i="1"/>
  <c r="N78" i="1"/>
  <c r="M78" i="1"/>
  <c r="L78" i="1"/>
  <c r="J78" i="1"/>
  <c r="N77" i="1"/>
  <c r="M77" i="1"/>
  <c r="L77" i="1"/>
  <c r="O77" i="1" s="1"/>
  <c r="J77" i="1"/>
  <c r="N76" i="1"/>
  <c r="M76" i="1"/>
  <c r="O76" i="1" s="1"/>
  <c r="L76" i="1"/>
  <c r="J76" i="1"/>
  <c r="N75" i="1"/>
  <c r="O75" i="1" s="1"/>
  <c r="M75" i="1"/>
  <c r="L75" i="1"/>
  <c r="J75" i="1"/>
  <c r="O74" i="1"/>
  <c r="N74" i="1"/>
  <c r="M74" i="1"/>
  <c r="L74" i="1"/>
  <c r="J74" i="1"/>
  <c r="N73" i="1"/>
  <c r="M73" i="1"/>
  <c r="L73" i="1"/>
  <c r="O73" i="1" s="1"/>
  <c r="J73" i="1"/>
  <c r="N72" i="1"/>
  <c r="M72" i="1"/>
  <c r="O72" i="1" s="1"/>
  <c r="L72" i="1"/>
  <c r="J72" i="1"/>
  <c r="N71" i="1"/>
  <c r="O71" i="1" s="1"/>
  <c r="M71" i="1"/>
  <c r="L71" i="1"/>
  <c r="J71" i="1"/>
  <c r="O70" i="1"/>
  <c r="N70" i="1"/>
  <c r="M70" i="1"/>
  <c r="L70" i="1"/>
  <c r="J70" i="1"/>
  <c r="N69" i="1"/>
  <c r="M69" i="1"/>
  <c r="L69" i="1"/>
  <c r="O69" i="1" s="1"/>
  <c r="J69" i="1"/>
  <c r="N68" i="1"/>
  <c r="M68" i="1"/>
  <c r="O68" i="1" s="1"/>
  <c r="L68" i="1"/>
  <c r="J68" i="1"/>
  <c r="N67" i="1"/>
  <c r="O67" i="1" s="1"/>
  <c r="M67" i="1"/>
  <c r="L67" i="1"/>
  <c r="J67" i="1"/>
  <c r="O66" i="1"/>
  <c r="N66" i="1"/>
  <c r="M66" i="1"/>
  <c r="L66" i="1"/>
  <c r="J66" i="1"/>
  <c r="N65" i="1"/>
  <c r="M65" i="1"/>
  <c r="L65" i="1"/>
  <c r="O65" i="1" s="1"/>
  <c r="J65" i="1"/>
  <c r="N64" i="1"/>
  <c r="M64" i="1"/>
  <c r="O64" i="1" s="1"/>
  <c r="L64" i="1"/>
  <c r="J64" i="1"/>
  <c r="N63" i="1"/>
  <c r="O63" i="1" s="1"/>
  <c r="M63" i="1"/>
  <c r="L63" i="1"/>
  <c r="J63" i="1"/>
  <c r="O62" i="1"/>
  <c r="N62" i="1"/>
  <c r="M62" i="1"/>
  <c r="L62" i="1"/>
  <c r="J62" i="1"/>
  <c r="N61" i="1"/>
  <c r="M61" i="1"/>
  <c r="L61" i="1"/>
  <c r="O61" i="1" s="1"/>
  <c r="J61" i="1"/>
  <c r="N60" i="1"/>
  <c r="M60" i="1"/>
  <c r="O60" i="1" s="1"/>
  <c r="L60" i="1"/>
  <c r="J60" i="1"/>
  <c r="N59" i="1"/>
  <c r="O59" i="1" s="1"/>
  <c r="M59" i="1"/>
  <c r="L59" i="1"/>
  <c r="J59" i="1"/>
  <c r="O58" i="1"/>
  <c r="N58" i="1"/>
  <c r="M58" i="1"/>
  <c r="L58" i="1"/>
  <c r="J58" i="1"/>
  <c r="N57" i="1"/>
  <c r="M57" i="1"/>
  <c r="L57" i="1"/>
  <c r="O57" i="1" s="1"/>
  <c r="J57" i="1"/>
  <c r="N56" i="1"/>
  <c r="M56" i="1"/>
  <c r="O56" i="1" s="1"/>
  <c r="L56" i="1"/>
  <c r="J56" i="1"/>
  <c r="N55" i="1"/>
  <c r="O55" i="1" s="1"/>
  <c r="M55" i="1"/>
  <c r="L55" i="1"/>
  <c r="J55" i="1"/>
  <c r="O54" i="1"/>
  <c r="N54" i="1"/>
  <c r="M54" i="1"/>
  <c r="L54" i="1"/>
  <c r="J54" i="1"/>
  <c r="N53" i="1"/>
  <c r="M53" i="1"/>
  <c r="L53" i="1"/>
  <c r="O53" i="1" s="1"/>
  <c r="J53" i="1"/>
  <c r="N52" i="1"/>
  <c r="M52" i="1"/>
  <c r="O52" i="1" s="1"/>
  <c r="L52" i="1"/>
  <c r="J52" i="1"/>
  <c r="N51" i="1"/>
  <c r="O51" i="1" s="1"/>
  <c r="M51" i="1"/>
  <c r="L51" i="1"/>
  <c r="J51" i="1"/>
  <c r="O50" i="1"/>
  <c r="N50" i="1"/>
  <c r="M50" i="1"/>
  <c r="L50" i="1"/>
  <c r="J50" i="1"/>
  <c r="N49" i="1"/>
  <c r="M49" i="1"/>
  <c r="L49" i="1"/>
  <c r="O49" i="1" s="1"/>
  <c r="J49" i="1"/>
  <c r="N48" i="1"/>
  <c r="M48" i="1"/>
  <c r="O48" i="1" s="1"/>
  <c r="L48" i="1"/>
  <c r="J48" i="1"/>
  <c r="N47" i="1"/>
  <c r="O47" i="1" s="1"/>
  <c r="M47" i="1"/>
  <c r="L47" i="1"/>
  <c r="J47" i="1"/>
  <c r="O46" i="1"/>
  <c r="N46" i="1"/>
  <c r="M46" i="1"/>
  <c r="L46" i="1"/>
  <c r="J46" i="1"/>
  <c r="N45" i="1"/>
  <c r="M45" i="1"/>
  <c r="L45" i="1"/>
  <c r="O45" i="1" s="1"/>
  <c r="J45" i="1"/>
  <c r="N44" i="1"/>
  <c r="M44" i="1"/>
  <c r="O44" i="1" s="1"/>
  <c r="L44" i="1"/>
  <c r="J44" i="1"/>
  <c r="N43" i="1"/>
  <c r="O43" i="1" s="1"/>
  <c r="M43" i="1"/>
  <c r="L43" i="1"/>
  <c r="J43" i="1"/>
  <c r="O42" i="1"/>
  <c r="N42" i="1"/>
  <c r="M42" i="1"/>
  <c r="L42" i="1"/>
  <c r="J42" i="1"/>
  <c r="N41" i="1"/>
  <c r="M41" i="1"/>
  <c r="L41" i="1"/>
  <c r="O41" i="1" s="1"/>
  <c r="J41" i="1"/>
  <c r="N40" i="1"/>
  <c r="M40" i="1"/>
  <c r="L40" i="1"/>
  <c r="O40" i="1" s="1"/>
  <c r="J40" i="1"/>
  <c r="N39" i="1"/>
  <c r="O39" i="1" s="1"/>
  <c r="M39" i="1"/>
  <c r="L39" i="1"/>
  <c r="J39" i="1"/>
  <c r="O38" i="1"/>
  <c r="N38" i="1"/>
  <c r="M38" i="1"/>
  <c r="L38" i="1"/>
  <c r="J38" i="1"/>
  <c r="N37" i="1"/>
  <c r="M37" i="1"/>
  <c r="L37" i="1"/>
  <c r="O37" i="1" s="1"/>
  <c r="J37" i="1"/>
  <c r="N36" i="1"/>
  <c r="M36" i="1"/>
  <c r="L36" i="1"/>
  <c r="O36" i="1" s="1"/>
  <c r="J36" i="1"/>
  <c r="N35" i="1"/>
  <c r="O35" i="1" s="1"/>
  <c r="M35" i="1"/>
  <c r="L35" i="1"/>
  <c r="J35" i="1"/>
  <c r="O34" i="1"/>
  <c r="N34" i="1"/>
  <c r="M34" i="1"/>
  <c r="L34" i="1"/>
  <c r="J34" i="1"/>
  <c r="N33" i="1"/>
  <c r="M33" i="1"/>
  <c r="L33" i="1"/>
  <c r="O33" i="1" s="1"/>
  <c r="J33" i="1"/>
  <c r="N32" i="1"/>
  <c r="M32" i="1"/>
  <c r="L32" i="1"/>
  <c r="O32" i="1" s="1"/>
  <c r="J32" i="1"/>
  <c r="N31" i="1"/>
  <c r="O31" i="1" s="1"/>
  <c r="M31" i="1"/>
  <c r="L31" i="1"/>
  <c r="J31" i="1"/>
  <c r="O30" i="1"/>
  <c r="N30" i="1"/>
  <c r="M30" i="1"/>
  <c r="L30" i="1"/>
  <c r="J30" i="1"/>
  <c r="N29" i="1"/>
  <c r="M29" i="1"/>
  <c r="L29" i="1"/>
  <c r="O29" i="1" s="1"/>
  <c r="J29" i="1"/>
  <c r="N28" i="1"/>
  <c r="M28" i="1"/>
  <c r="O28" i="1" s="1"/>
  <c r="L28" i="1"/>
  <c r="J28" i="1"/>
  <c r="N27" i="1"/>
  <c r="O27" i="1" s="1"/>
  <c r="M27" i="1"/>
  <c r="L27" i="1"/>
  <c r="J27" i="1"/>
  <c r="O26" i="1"/>
  <c r="N26" i="1"/>
  <c r="M26" i="1"/>
  <c r="L26" i="1"/>
  <c r="J26" i="1"/>
  <c r="N25" i="1"/>
  <c r="M25" i="1"/>
  <c r="L25" i="1"/>
  <c r="O25" i="1" s="1"/>
  <c r="J25" i="1"/>
  <c r="N24" i="1"/>
  <c r="M24" i="1"/>
  <c r="O24" i="1" s="1"/>
  <c r="L24" i="1"/>
  <c r="J24" i="1"/>
  <c r="N23" i="1"/>
  <c r="O23" i="1" s="1"/>
  <c r="M23" i="1"/>
  <c r="L23" i="1"/>
  <c r="J23" i="1"/>
  <c r="O22" i="1"/>
  <c r="N22" i="1"/>
  <c r="M22" i="1"/>
  <c r="L22" i="1"/>
  <c r="J22" i="1"/>
  <c r="N21" i="1"/>
  <c r="M21" i="1"/>
  <c r="L21" i="1"/>
  <c r="O21" i="1" s="1"/>
  <c r="J21" i="1"/>
  <c r="N20" i="1"/>
  <c r="M20" i="1"/>
  <c r="O20" i="1" s="1"/>
  <c r="L20" i="1"/>
  <c r="J20" i="1"/>
  <c r="N19" i="1"/>
  <c r="O19" i="1" s="1"/>
  <c r="M19" i="1"/>
  <c r="L19" i="1"/>
  <c r="J19" i="1"/>
  <c r="O18" i="1"/>
  <c r="N18" i="1"/>
  <c r="M18" i="1"/>
  <c r="L18" i="1"/>
  <c r="J18" i="1"/>
  <c r="N17" i="1"/>
  <c r="M17" i="1"/>
  <c r="L17" i="1"/>
  <c r="O17" i="1" s="1"/>
  <c r="J17" i="1"/>
  <c r="N16" i="1"/>
  <c r="M16" i="1"/>
  <c r="O16" i="1" s="1"/>
  <c r="L16" i="1"/>
  <c r="J16" i="1"/>
  <c r="N15" i="1"/>
  <c r="O15" i="1" s="1"/>
  <c r="M15" i="1"/>
  <c r="L15" i="1"/>
  <c r="J15" i="1"/>
  <c r="O14" i="1"/>
  <c r="N14" i="1"/>
  <c r="M14" i="1"/>
  <c r="L14" i="1"/>
  <c r="J14" i="1"/>
  <c r="N13" i="1"/>
  <c r="M13" i="1"/>
  <c r="L13" i="1"/>
  <c r="O13" i="1" s="1"/>
  <c r="J13" i="1"/>
  <c r="N12" i="1"/>
  <c r="M12" i="1"/>
  <c r="O12" i="1" s="1"/>
  <c r="L12" i="1"/>
  <c r="J12" i="1"/>
  <c r="N11" i="1"/>
  <c r="O11" i="1" s="1"/>
  <c r="M11" i="1"/>
  <c r="L11" i="1"/>
  <c r="J11" i="1"/>
  <c r="O10" i="1"/>
  <c r="N10" i="1"/>
  <c r="M10" i="1"/>
  <c r="L10" i="1"/>
  <c r="J10" i="1"/>
  <c r="N9" i="1"/>
  <c r="N150" i="1" s="1"/>
  <c r="M9" i="1"/>
  <c r="M150" i="1" s="1"/>
  <c r="L9" i="1"/>
  <c r="O9" i="1" s="1"/>
  <c r="O150" i="1" s="1"/>
  <c r="J9" i="1"/>
  <c r="I150" i="1" s="1"/>
  <c r="J150" i="1" l="1"/>
  <c r="L150" i="1"/>
</calcChain>
</file>

<file path=xl/sharedStrings.xml><?xml version="1.0" encoding="utf-8"?>
<sst xmlns="http://schemas.openxmlformats.org/spreadsheetml/2006/main" count="586" uniqueCount="181">
  <si>
    <t>INSTITUTO TECNICO SUPERIOR COMUNITARIO</t>
  </si>
  <si>
    <t>INVENTARIO ECONOMATO</t>
  </si>
  <si>
    <t>1 AL 30 DE ABRIL 2023</t>
  </si>
  <si>
    <t>VALORES EN RD$</t>
  </si>
  <si>
    <t>Objetal</t>
  </si>
  <si>
    <t>Cantidades</t>
  </si>
  <si>
    <t>Valores RD$</t>
  </si>
  <si>
    <t>Cuenta contable</t>
  </si>
  <si>
    <t>CUENTA</t>
  </si>
  <si>
    <t>SUB-CUENTA</t>
  </si>
  <si>
    <t>NOMBRE-CTA</t>
  </si>
  <si>
    <t>DESCRIPCION</t>
  </si>
  <si>
    <t>Udes, cajas, paquetes…</t>
  </si>
  <si>
    <t>BALANCE INICIAL</t>
  </si>
  <si>
    <t>ENTRADAS</t>
  </si>
  <si>
    <t>SALIDAS</t>
  </si>
  <si>
    <t>B.FINAL</t>
  </si>
  <si>
    <t>PRECIO</t>
  </si>
  <si>
    <t>BALANCE INICIAL2</t>
  </si>
  <si>
    <t>ENTRADAS2</t>
  </si>
  <si>
    <t>SALIDAS2</t>
  </si>
  <si>
    <t>TOTAL</t>
  </si>
  <si>
    <t>510102000200030002</t>
  </si>
  <si>
    <t>Productos de papel y cartón</t>
  </si>
  <si>
    <t xml:space="preserve">Album 4x6 </t>
  </si>
  <si>
    <t>UNIDAD</t>
  </si>
  <si>
    <t>Album Mini 10x15</t>
  </si>
  <si>
    <t>510102000200020002</t>
  </si>
  <si>
    <t>Acabados textiles</t>
  </si>
  <si>
    <t>Bata de lab. Con el logo ITSC</t>
  </si>
  <si>
    <t>Bata de Lab. con el nombre de enf.</t>
  </si>
  <si>
    <t>Batas De Manufactura</t>
  </si>
  <si>
    <t>Block N 99 1/4</t>
  </si>
  <si>
    <t>510102000200050005</t>
  </si>
  <si>
    <t>Artículos de plástico</t>
  </si>
  <si>
    <t xml:space="preserve">Calculadora SHARP Cientifica </t>
  </si>
  <si>
    <t>Calculadora Cacio-M 28</t>
  </si>
  <si>
    <t>510102000200060017</t>
  </si>
  <si>
    <t>Carbón mineral</t>
  </si>
  <si>
    <t>Carboncillo</t>
  </si>
  <si>
    <t xml:space="preserve">      UNIDAD</t>
  </si>
  <si>
    <t xml:space="preserve">Carpeta de 1 </t>
  </si>
  <si>
    <t>Carpeta de 1/2</t>
  </si>
  <si>
    <t>Carpetas 2 c/c</t>
  </si>
  <si>
    <t>Cartabon 45-32 cm</t>
  </si>
  <si>
    <t>Carton ondulado</t>
  </si>
  <si>
    <t>Cartulina  Amarilla</t>
  </si>
  <si>
    <t>Cartulina Azul</t>
  </si>
  <si>
    <t xml:space="preserve">Cartulina Blanca </t>
  </si>
  <si>
    <t>Cartulina  Roja</t>
  </si>
  <si>
    <t>Cartulina Rosada</t>
  </si>
  <si>
    <t>Cartulina Hilo</t>
  </si>
  <si>
    <t>Cartulina Negra</t>
  </si>
  <si>
    <t>Cartulina Verde</t>
  </si>
  <si>
    <t>Catedras 10 Divisiones</t>
  </si>
  <si>
    <t>Catedras 6 Divisiones</t>
  </si>
  <si>
    <t>Catedras 5 Divisiones</t>
  </si>
  <si>
    <t>510102000200070002</t>
  </si>
  <si>
    <t>Útiles y materiales de esc. oficina e inf.</t>
  </si>
  <si>
    <t>Chinografo</t>
  </si>
  <si>
    <t xml:space="preserve">CD en blanco </t>
  </si>
  <si>
    <t>Cinta adhesiva</t>
  </si>
  <si>
    <t>Cinta metrica</t>
  </si>
  <si>
    <t>Clip billetero 1'</t>
  </si>
  <si>
    <t>Clip billetero 3/4'</t>
  </si>
  <si>
    <t xml:space="preserve">corrector liquido </t>
  </si>
  <si>
    <t xml:space="preserve">copia </t>
  </si>
  <si>
    <t>Compas Standler</t>
  </si>
  <si>
    <t>Compas plastico</t>
  </si>
  <si>
    <t xml:space="preserve">Cuaderno cosido rayado </t>
  </si>
  <si>
    <t xml:space="preserve">Cuaderno en Blanco </t>
  </si>
  <si>
    <t>510102000200060022</t>
  </si>
  <si>
    <t xml:space="preserve">Productos Metalicos </t>
  </si>
  <si>
    <t>Cuchilla de bolsillo</t>
  </si>
  <si>
    <t>chaqueta de cocina</t>
  </si>
  <si>
    <t>510102000200030004</t>
  </si>
  <si>
    <t>Libros, revistas y periódicos</t>
  </si>
  <si>
    <t xml:space="preserve">Diccionario de Lengua </t>
  </si>
  <si>
    <t>Diccionario Ingles-Español</t>
  </si>
  <si>
    <t xml:space="preserve">Ega en barra 40mg </t>
  </si>
  <si>
    <t xml:space="preserve">Ega en barra 21mg </t>
  </si>
  <si>
    <t>Ega Blanca Facela</t>
  </si>
  <si>
    <t>Escarcha 100gr</t>
  </si>
  <si>
    <t>Escarcha 25gr</t>
  </si>
  <si>
    <t>Espatulas de Metal</t>
  </si>
  <si>
    <t>Espatulas plasticas</t>
  </si>
  <si>
    <t>Espiral plastico transparente de 8mm</t>
  </si>
  <si>
    <t>CAJA</t>
  </si>
  <si>
    <t>Espiral plastico transparente de 10mm</t>
  </si>
  <si>
    <t>Espiral plastico transparente de 12 mm</t>
  </si>
  <si>
    <t>Espiral plastico transparente de 14 mm</t>
  </si>
  <si>
    <t>Espiral plastico transparente de 16 mm</t>
  </si>
  <si>
    <t>Espiral plastico transparente de 20 mm</t>
  </si>
  <si>
    <t>Espiral plastico transparente de 25 mm</t>
  </si>
  <si>
    <t>Espiral plastico transparente de 28 mm</t>
  </si>
  <si>
    <t>Espiral plastico transparente de 32 mm</t>
  </si>
  <si>
    <t>Estuche geometrico</t>
  </si>
  <si>
    <t>Estuche</t>
  </si>
  <si>
    <t>Felpa solutech</t>
  </si>
  <si>
    <t>Felpa Graph 0.4</t>
  </si>
  <si>
    <t>Fichas Rayadas 3x5</t>
  </si>
  <si>
    <t>PAQUETE</t>
  </si>
  <si>
    <t>Fichas Rayadas 4x6</t>
  </si>
  <si>
    <t>Foam Board</t>
  </si>
  <si>
    <t>Foami  de colores</t>
  </si>
  <si>
    <t xml:space="preserve">folder de colores </t>
  </si>
  <si>
    <t xml:space="preserve">folder plastico </t>
  </si>
  <si>
    <t>Goma de borrar pointer</t>
  </si>
  <si>
    <t>Hojas bond 8 1/2 * 11</t>
  </si>
  <si>
    <t>Hojas Cuadriculadas</t>
  </si>
  <si>
    <t>Hojas Hilo</t>
  </si>
  <si>
    <t>Hojas Milimetricas</t>
  </si>
  <si>
    <t xml:space="preserve">Impresion </t>
  </si>
  <si>
    <t xml:space="preserve">Lapicero  Rojo </t>
  </si>
  <si>
    <t xml:space="preserve">Lapicero Azul </t>
  </si>
  <si>
    <t xml:space="preserve">Lapicero Negro </t>
  </si>
  <si>
    <t>Lapiz</t>
  </si>
  <si>
    <t xml:space="preserve">Lapices de colores </t>
  </si>
  <si>
    <t>Lapiz otello</t>
  </si>
  <si>
    <t xml:space="preserve">libreto de boceto </t>
  </si>
  <si>
    <t xml:space="preserve">Libreta Acuarela </t>
  </si>
  <si>
    <t>Libreta de Sketch</t>
  </si>
  <si>
    <t>Libretas 8 1/2x11</t>
  </si>
  <si>
    <t>Manual  lab. de Quimica Basica</t>
  </si>
  <si>
    <t>Manual Biologia</t>
  </si>
  <si>
    <t>Manual Bioquimica</t>
  </si>
  <si>
    <t>Manual Quimica De los  Alimentos</t>
  </si>
  <si>
    <t>Manuales de Fisica Basica</t>
  </si>
  <si>
    <t xml:space="preserve">marcadores permanente </t>
  </si>
  <si>
    <t xml:space="preserve">Marcadores de pizarra </t>
  </si>
  <si>
    <t>Masking tape</t>
  </si>
  <si>
    <t>Memoria USB 4GB Kingston</t>
  </si>
  <si>
    <t>memoria usb 16GB</t>
  </si>
  <si>
    <t>memoria USB 32</t>
  </si>
  <si>
    <t xml:space="preserve">memoria usb 64 gb </t>
  </si>
  <si>
    <t>Memoria USB 8GB</t>
  </si>
  <si>
    <t>Minas</t>
  </si>
  <si>
    <t>Paleta floral de tempera</t>
  </si>
  <si>
    <t xml:space="preserve">Papel Bond 11x17 </t>
  </si>
  <si>
    <t xml:space="preserve">Papel carbon </t>
  </si>
  <si>
    <t>Papel de construccion</t>
  </si>
  <si>
    <t>Papel de Fotografia</t>
  </si>
  <si>
    <t>Papel Fabriano 8/12X11</t>
  </si>
  <si>
    <t>Papel Fabriano 70x100</t>
  </si>
  <si>
    <t>Papel Mantequilla</t>
  </si>
  <si>
    <t>Papel Ministro 8 1/2 x 14</t>
  </si>
  <si>
    <t>Papel vegetal</t>
  </si>
  <si>
    <t>Papelografo</t>
  </si>
  <si>
    <t xml:space="preserve">Pijama de Higiene Dental </t>
  </si>
  <si>
    <t>Pijama de Odontologia(Mecanica Dental)</t>
  </si>
  <si>
    <t>Pijamas Azul claro Imágenes Medica</t>
  </si>
  <si>
    <t>Pijamas de Enfermeria Blanca</t>
  </si>
  <si>
    <t>Pinceles</t>
  </si>
  <si>
    <t>Pintura de aceite (12) Penta</t>
  </si>
  <si>
    <t>Pintura de aceite (12) Reves</t>
  </si>
  <si>
    <t xml:space="preserve">poloshirt generico </t>
  </si>
  <si>
    <t>Poloshirt Logistica</t>
  </si>
  <si>
    <t>Portaminas</t>
  </si>
  <si>
    <t>Portadas de encuadernacion en pvc</t>
  </si>
  <si>
    <t>Post it 3x5</t>
  </si>
  <si>
    <t>Post it 4x6</t>
  </si>
  <si>
    <t>Protector de Hojas para Carpetas Transp.</t>
  </si>
  <si>
    <t xml:space="preserve">reglas </t>
  </si>
  <si>
    <t>Regla Escala</t>
  </si>
  <si>
    <t>Regla T , De Aluminio</t>
  </si>
  <si>
    <t>Resaltadores</t>
  </si>
  <si>
    <t xml:space="preserve">Sacapunta metal </t>
  </si>
  <si>
    <t>SPRAY ADHESIVO</t>
  </si>
  <si>
    <t xml:space="preserve">tabla de matematica </t>
  </si>
  <si>
    <t xml:space="preserve">Tabla Periodica </t>
  </si>
  <si>
    <t>Tape doble cara</t>
  </si>
  <si>
    <t>Tape Invisible</t>
  </si>
  <si>
    <t>Tempera</t>
  </si>
  <si>
    <t>Tempera Reves 12</t>
  </si>
  <si>
    <t>Tempera Reves 24</t>
  </si>
  <si>
    <t>Tijeras</t>
  </si>
  <si>
    <t>Tijeras Bypass de 8'</t>
  </si>
  <si>
    <t>Tabla espuma</t>
  </si>
  <si>
    <t xml:space="preserve">uhu stic en barra </t>
  </si>
  <si>
    <t xml:space="preserve">uhu stic liquido </t>
  </si>
  <si>
    <t>Transportador Mediano Artesco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</si>
</sst>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theme="1"/>
      </left>
      <right style="thin">
        <color theme="0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0"/>
      </left>
      <right/>
      <top style="medium">
        <color theme="1"/>
      </top>
      <bottom/>
      <diagonal/>
    </border>
    <border>
      <left style="thin">
        <color theme="0"/>
      </left>
      <right style="thin">
        <color theme="0"/>
      </right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2" borderId="6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3" borderId="0" xfId="0" applyFill="1"/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2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0" fillId="4" borderId="15" xfId="1" applyFont="1" applyFill="1" applyBorder="1" applyAlignment="1">
      <alignment horizontal="center"/>
    </xf>
    <xf numFmtId="164" fontId="0" fillId="0" borderId="15" xfId="1" applyFont="1" applyBorder="1" applyAlignment="1">
      <alignment horizontal="center"/>
    </xf>
    <xf numFmtId="164" fontId="0" fillId="0" borderId="16" xfId="1" applyFon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2" borderId="1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4" borderId="18" xfId="1" applyFont="1" applyFill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/>
    <xf numFmtId="0" fontId="2" fillId="5" borderId="21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1" xfId="0" applyFill="1" applyBorder="1"/>
    <xf numFmtId="164" fontId="0" fillId="6" borderId="21" xfId="1" applyFont="1" applyFill="1" applyBorder="1" applyAlignment="1">
      <alignment horizontal="center"/>
    </xf>
    <xf numFmtId="164" fontId="0" fillId="6" borderId="22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16"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C8828B-8F8C-454B-8BF4-CC693E4EA708}" name="Tabla1345689456" displayName="Tabla1345689456" ref="B8:O150" totalsRowShown="0" headerRowDxfId="15" headerRowBorderDxfId="14">
  <autoFilter ref="B8:O150" xr:uid="{C50C8650-3582-45A9-B25E-214445C90A53}"/>
  <tableColumns count="14">
    <tableColumn id="1" xr3:uid="{9E7143A1-7185-4B3D-9F3B-459837E15BB1}" name="CUENTA" dataDxfId="13"/>
    <tableColumn id="2" xr3:uid="{2AF441D0-585B-46DC-A49A-4D5A326DD0C1}" name="SUB-CUENTA" dataDxfId="12"/>
    <tableColumn id="3" xr3:uid="{D7DC48BC-A6EE-448B-BAE6-F50030D24BB7}" name="NOMBRE-CTA" dataDxfId="11"/>
    <tableColumn id="14" xr3:uid="{FD7F320D-D8B2-4592-BFF9-46CCDD684979}" name="DESCRIPCION" dataDxfId="10"/>
    <tableColumn id="4" xr3:uid="{B840AAC9-1995-4A11-AA36-94F6CC3C44D0}" name="Udes, cajas, paquetes…" dataDxfId="9"/>
    <tableColumn id="5" xr3:uid="{CC16D380-52B6-494A-83F9-9C7FC0564CB7}" name="BALANCE INICIAL" dataDxfId="8"/>
    <tableColumn id="6" xr3:uid="{51088875-178B-4B7A-A45E-7066228E4DBE}" name="ENTRADAS" dataDxfId="7"/>
    <tableColumn id="7" xr3:uid="{829697D1-BFBA-47BB-9FB0-E48377E5F3DA}" name="SALIDAS" dataDxfId="6"/>
    <tableColumn id="8" xr3:uid="{92F07D53-6E9F-4153-A73F-E1597529741F}" name="B.FINAL" dataDxfId="5">
      <calculatedColumnFormula>+G9+H9-I9</calculatedColumnFormula>
    </tableColumn>
    <tableColumn id="9" xr3:uid="{EA7DD4AC-53E1-4EAF-A08D-F1BD91B39C04}" name="PRECIO" dataDxfId="4" dataCellStyle="Moneda"/>
    <tableColumn id="10" xr3:uid="{2EC96618-2EA0-4325-A2FF-BC1DEC8E2AB6}" name="BALANCE INICIAL2" dataDxfId="3" dataCellStyle="Moneda">
      <calculatedColumnFormula>+G9*K9</calculatedColumnFormula>
    </tableColumn>
    <tableColumn id="11" xr3:uid="{24CA93D4-1F17-4861-B9E1-5A59720BF734}" name="ENTRADAS2" dataDxfId="2" dataCellStyle="Moneda">
      <calculatedColumnFormula>+H9*K9</calculatedColumnFormula>
    </tableColumn>
    <tableColumn id="12" xr3:uid="{F8F8FFCD-3337-4BB6-BB98-4D58EB04A317}" name="SALIDAS2" dataDxfId="1" dataCellStyle="Moneda">
      <calculatedColumnFormula>+I9*K9</calculatedColumnFormula>
    </tableColumn>
    <tableColumn id="13" xr3:uid="{55EE1F58-F45E-4558-AB08-2FED47DBDED3}" name="TOTAL" dataDxfId="0" dataCellStyle="Moneda">
      <calculatedColumnFormula>+L9+M9-N9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F5A6-3200-4472-A7B6-535A5D6AE7A3}">
  <dimension ref="A1:O150"/>
  <sheetViews>
    <sheetView tabSelected="1" topLeftCell="C3" zoomScaleNormal="100" workbookViewId="0">
      <selection activeCell="E13" sqref="E13"/>
    </sheetView>
  </sheetViews>
  <sheetFormatPr baseColWidth="10" defaultRowHeight="15" x14ac:dyDescent="0.25"/>
  <cols>
    <col min="1" max="1" width="19.42578125" customWidth="1"/>
    <col min="2" max="2" width="12.85546875" style="53" bestFit="1" customWidth="1"/>
    <col min="3" max="3" width="17.140625" style="53" bestFit="1" customWidth="1"/>
    <col min="4" max="4" width="35.7109375" customWidth="1"/>
    <col min="5" max="5" width="31" style="53" customWidth="1"/>
    <col min="6" max="6" width="24" customWidth="1"/>
    <col min="7" max="7" width="18.140625" customWidth="1"/>
    <col min="8" max="8" width="12.5703125" customWidth="1"/>
    <col min="12" max="12" width="20.140625" customWidth="1"/>
    <col min="13" max="13" width="11.5703125" customWidth="1"/>
    <col min="14" max="14" width="12" customWidth="1"/>
    <col min="15" max="15" width="12.28515625" customWidth="1"/>
  </cols>
  <sheetData>
    <row r="1" spans="1:15" ht="8.25" customHeight="1" thickBot="1" x14ac:dyDescent="0.3">
      <c r="A1" s="1"/>
      <c r="B1" s="2"/>
      <c r="C1" s="3"/>
      <c r="D1" s="4"/>
      <c r="E1" s="3"/>
      <c r="F1" s="5"/>
      <c r="G1" s="5"/>
      <c r="H1" s="5"/>
      <c r="I1" s="5"/>
      <c r="J1" s="5"/>
      <c r="K1" s="4"/>
      <c r="L1" s="4"/>
      <c r="M1" s="6"/>
      <c r="N1" s="7"/>
    </row>
    <row r="2" spans="1:15" ht="24" customHeight="1" x14ac:dyDescent="0.35">
      <c r="A2" s="8"/>
      <c r="B2" s="9"/>
      <c r="C2" s="9"/>
      <c r="D2" s="10"/>
      <c r="E2" s="11" t="s">
        <v>0</v>
      </c>
      <c r="F2" s="11"/>
      <c r="G2" s="12"/>
      <c r="H2" s="12"/>
      <c r="I2" s="12"/>
      <c r="J2" s="12"/>
      <c r="K2" s="10"/>
      <c r="L2" s="10"/>
      <c r="M2" s="10"/>
      <c r="N2" s="10"/>
      <c r="O2" s="13"/>
    </row>
    <row r="3" spans="1:15" ht="15" customHeight="1" x14ac:dyDescent="0.25">
      <c r="A3" s="14"/>
      <c r="B3" s="15"/>
      <c r="C3" s="15"/>
      <c r="D3" s="16"/>
      <c r="E3" s="17" t="s">
        <v>1</v>
      </c>
      <c r="F3" s="17"/>
      <c r="G3" s="16"/>
      <c r="H3" s="16"/>
      <c r="I3" s="16"/>
      <c r="J3" s="16"/>
      <c r="K3" s="16"/>
      <c r="L3" s="16"/>
      <c r="M3" s="16"/>
      <c r="N3" s="16"/>
      <c r="O3" s="18"/>
    </row>
    <row r="4" spans="1:15" ht="15" customHeight="1" x14ac:dyDescent="0.25">
      <c r="A4" s="14"/>
      <c r="B4" s="15"/>
      <c r="C4" s="15"/>
      <c r="D4" s="16"/>
      <c r="E4" s="17" t="s">
        <v>2</v>
      </c>
      <c r="F4" s="17"/>
      <c r="G4" s="16"/>
      <c r="H4" s="16"/>
      <c r="I4" s="16"/>
      <c r="J4" s="16"/>
      <c r="K4" s="16"/>
      <c r="L4" s="16"/>
      <c r="M4" s="16"/>
      <c r="N4" s="16"/>
      <c r="O4" s="18"/>
    </row>
    <row r="5" spans="1:15" ht="15" customHeight="1" x14ac:dyDescent="0.25">
      <c r="A5" s="14"/>
      <c r="B5" s="15"/>
      <c r="C5" s="15"/>
      <c r="D5" s="16"/>
      <c r="E5" s="17" t="s">
        <v>3</v>
      </c>
      <c r="F5" s="17"/>
      <c r="G5" s="16"/>
      <c r="H5" s="16"/>
      <c r="I5" s="16"/>
      <c r="J5" s="16"/>
      <c r="K5" s="16"/>
      <c r="L5" s="16"/>
      <c r="M5" s="16"/>
      <c r="N5" s="16"/>
      <c r="O5" s="18"/>
    </row>
    <row r="6" spans="1:15" ht="15" customHeight="1" thickBot="1" x14ac:dyDescent="0.3">
      <c r="A6" s="19"/>
      <c r="B6" s="20"/>
      <c r="C6" s="20"/>
      <c r="D6" s="21"/>
      <c r="E6" s="20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ht="15" customHeight="1" thickBot="1" x14ac:dyDescent="0.35">
      <c r="A7" s="23"/>
      <c r="B7" s="24" t="s">
        <v>4</v>
      </c>
      <c r="C7" s="25"/>
      <c r="D7" s="26"/>
      <c r="E7" s="27"/>
      <c r="F7" s="27"/>
      <c r="G7" s="24" t="s">
        <v>5</v>
      </c>
      <c r="H7" s="25"/>
      <c r="I7" s="25"/>
      <c r="J7" s="26"/>
      <c r="K7" s="28"/>
      <c r="L7" s="24" t="s">
        <v>6</v>
      </c>
      <c r="M7" s="25"/>
      <c r="N7" s="25"/>
      <c r="O7" s="26"/>
    </row>
    <row r="8" spans="1:15" ht="15.75" thickBot="1" x14ac:dyDescent="0.3">
      <c r="A8" s="29" t="s">
        <v>7</v>
      </c>
      <c r="B8" s="29" t="s">
        <v>8</v>
      </c>
      <c r="C8" s="29" t="s">
        <v>9</v>
      </c>
      <c r="D8" s="29" t="s">
        <v>10</v>
      </c>
      <c r="E8" s="29" t="s">
        <v>11</v>
      </c>
      <c r="F8" s="29" t="s">
        <v>12</v>
      </c>
      <c r="G8" s="29" t="s">
        <v>13</v>
      </c>
      <c r="H8" s="29" t="s">
        <v>14</v>
      </c>
      <c r="I8" s="29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29" t="s">
        <v>20</v>
      </c>
      <c r="O8" s="29" t="s">
        <v>21</v>
      </c>
    </row>
    <row r="9" spans="1:15" x14ac:dyDescent="0.25">
      <c r="A9" s="30" t="s">
        <v>22</v>
      </c>
      <c r="B9" s="31">
        <v>2332</v>
      </c>
      <c r="C9" s="31">
        <v>1</v>
      </c>
      <c r="D9" s="32" t="s">
        <v>23</v>
      </c>
      <c r="E9" s="31" t="s">
        <v>24</v>
      </c>
      <c r="F9" s="31" t="s">
        <v>25</v>
      </c>
      <c r="G9" s="31">
        <v>3</v>
      </c>
      <c r="H9" s="33"/>
      <c r="I9" s="31"/>
      <c r="J9" s="34">
        <f>+G9+H9-I9</f>
        <v>3</v>
      </c>
      <c r="K9" s="35">
        <v>400</v>
      </c>
      <c r="L9" s="36">
        <f>+G9*K9</f>
        <v>1200</v>
      </c>
      <c r="M9" s="36">
        <f>+H9*K9</f>
        <v>0</v>
      </c>
      <c r="N9" s="36">
        <f>+I9*K9</f>
        <v>0</v>
      </c>
      <c r="O9" s="37">
        <f>+L9+M9-N9</f>
        <v>1200</v>
      </c>
    </row>
    <row r="10" spans="1:15" x14ac:dyDescent="0.25">
      <c r="A10" s="38" t="s">
        <v>22</v>
      </c>
      <c r="B10" s="39">
        <v>2332</v>
      </c>
      <c r="C10" s="39">
        <v>1</v>
      </c>
      <c r="D10" s="40" t="s">
        <v>23</v>
      </c>
      <c r="E10" s="39" t="s">
        <v>26</v>
      </c>
      <c r="F10" s="39" t="s">
        <v>25</v>
      </c>
      <c r="G10" s="39"/>
      <c r="H10" s="41"/>
      <c r="I10" s="39"/>
      <c r="J10" s="42">
        <f t="shared" ref="J10:J77" si="0">+G10+H10-I10</f>
        <v>0</v>
      </c>
      <c r="K10" s="43">
        <v>25</v>
      </c>
      <c r="L10" s="44">
        <f t="shared" ref="L10:L77" si="1">+G10*K10</f>
        <v>0</v>
      </c>
      <c r="M10" s="44">
        <f t="shared" ref="M10:M77" si="2">+H10*K10</f>
        <v>0</v>
      </c>
      <c r="N10" s="44">
        <f t="shared" ref="N10:N77" si="3">+I10*K10</f>
        <v>0</v>
      </c>
      <c r="O10" s="45">
        <f t="shared" ref="O10:O77" si="4">+L10+M10-N10</f>
        <v>0</v>
      </c>
    </row>
    <row r="11" spans="1:15" x14ac:dyDescent="0.25">
      <c r="A11" s="38" t="s">
        <v>27</v>
      </c>
      <c r="B11" s="39">
        <v>2322</v>
      </c>
      <c r="C11" s="39">
        <v>1</v>
      </c>
      <c r="D11" s="40" t="s">
        <v>28</v>
      </c>
      <c r="E11" s="39" t="s">
        <v>29</v>
      </c>
      <c r="F11" s="39" t="s">
        <v>25</v>
      </c>
      <c r="G11" s="39"/>
      <c r="H11" s="41"/>
      <c r="I11" s="39"/>
      <c r="J11" s="42">
        <f t="shared" si="0"/>
        <v>0</v>
      </c>
      <c r="K11" s="43">
        <v>500</v>
      </c>
      <c r="L11" s="44">
        <f t="shared" si="1"/>
        <v>0</v>
      </c>
      <c r="M11" s="44">
        <f t="shared" si="2"/>
        <v>0</v>
      </c>
      <c r="N11" s="44">
        <f t="shared" si="3"/>
        <v>0</v>
      </c>
      <c r="O11" s="45">
        <f t="shared" si="4"/>
        <v>0</v>
      </c>
    </row>
    <row r="12" spans="1:15" x14ac:dyDescent="0.25">
      <c r="A12" s="38" t="s">
        <v>27</v>
      </c>
      <c r="B12" s="39">
        <v>2322</v>
      </c>
      <c r="C12" s="39">
        <v>1</v>
      </c>
      <c r="D12" s="40" t="s">
        <v>28</v>
      </c>
      <c r="E12" s="39" t="s">
        <v>30</v>
      </c>
      <c r="F12" s="39" t="s">
        <v>25</v>
      </c>
      <c r="G12" s="39"/>
      <c r="H12" s="41"/>
      <c r="I12" s="39"/>
      <c r="J12" s="42">
        <f t="shared" si="0"/>
        <v>0</v>
      </c>
      <c r="K12" s="43">
        <v>500</v>
      </c>
      <c r="L12" s="44">
        <f t="shared" si="1"/>
        <v>0</v>
      </c>
      <c r="M12" s="44">
        <f t="shared" si="2"/>
        <v>0</v>
      </c>
      <c r="N12" s="44">
        <f t="shared" si="3"/>
        <v>0</v>
      </c>
      <c r="O12" s="45">
        <f t="shared" si="4"/>
        <v>0</v>
      </c>
    </row>
    <row r="13" spans="1:15" x14ac:dyDescent="0.25">
      <c r="A13" s="38" t="s">
        <v>27</v>
      </c>
      <c r="B13" s="39">
        <v>2322</v>
      </c>
      <c r="C13" s="39">
        <v>1</v>
      </c>
      <c r="D13" s="40" t="s">
        <v>28</v>
      </c>
      <c r="E13" s="39" t="s">
        <v>31</v>
      </c>
      <c r="F13" s="39" t="s">
        <v>25</v>
      </c>
      <c r="G13" s="39">
        <v>139</v>
      </c>
      <c r="H13" s="41"/>
      <c r="I13" s="39"/>
      <c r="J13" s="42">
        <f t="shared" si="0"/>
        <v>139</v>
      </c>
      <c r="K13" s="43">
        <v>800</v>
      </c>
      <c r="L13" s="44">
        <f t="shared" si="1"/>
        <v>111200</v>
      </c>
      <c r="M13" s="44">
        <f t="shared" si="2"/>
        <v>0</v>
      </c>
      <c r="N13" s="44">
        <f t="shared" si="3"/>
        <v>0</v>
      </c>
      <c r="O13" s="45">
        <f t="shared" si="4"/>
        <v>111200</v>
      </c>
    </row>
    <row r="14" spans="1:15" x14ac:dyDescent="0.25">
      <c r="A14" s="38" t="s">
        <v>22</v>
      </c>
      <c r="B14" s="39">
        <v>2332</v>
      </c>
      <c r="C14" s="39">
        <v>1</v>
      </c>
      <c r="D14" s="40" t="s">
        <v>23</v>
      </c>
      <c r="E14" s="39" t="s">
        <v>32</v>
      </c>
      <c r="F14" s="39" t="s">
        <v>25</v>
      </c>
      <c r="G14" s="39">
        <v>25</v>
      </c>
      <c r="H14" s="41"/>
      <c r="I14" s="39"/>
      <c r="J14" s="42">
        <f t="shared" si="0"/>
        <v>25</v>
      </c>
      <c r="K14" s="43">
        <v>200</v>
      </c>
      <c r="L14" s="44">
        <f t="shared" si="1"/>
        <v>5000</v>
      </c>
      <c r="M14" s="44">
        <f t="shared" si="2"/>
        <v>0</v>
      </c>
      <c r="N14" s="44">
        <f t="shared" si="3"/>
        <v>0</v>
      </c>
      <c r="O14" s="45">
        <f t="shared" si="4"/>
        <v>5000</v>
      </c>
    </row>
    <row r="15" spans="1:15" x14ac:dyDescent="0.25">
      <c r="A15" s="38" t="s">
        <v>33</v>
      </c>
      <c r="B15" s="39">
        <v>2355</v>
      </c>
      <c r="C15" s="39">
        <v>1</v>
      </c>
      <c r="D15" s="40" t="s">
        <v>34</v>
      </c>
      <c r="E15" s="39" t="s">
        <v>35</v>
      </c>
      <c r="F15" s="39" t="s">
        <v>25</v>
      </c>
      <c r="G15" s="39">
        <v>9</v>
      </c>
      <c r="H15" s="41"/>
      <c r="I15" s="39"/>
      <c r="J15" s="42">
        <f t="shared" si="0"/>
        <v>9</v>
      </c>
      <c r="K15" s="43">
        <v>400</v>
      </c>
      <c r="L15" s="44">
        <f t="shared" si="1"/>
        <v>3600</v>
      </c>
      <c r="M15" s="44">
        <f t="shared" si="2"/>
        <v>0</v>
      </c>
      <c r="N15" s="44">
        <f t="shared" si="3"/>
        <v>0</v>
      </c>
      <c r="O15" s="45">
        <f t="shared" si="4"/>
        <v>3600</v>
      </c>
    </row>
    <row r="16" spans="1:15" x14ac:dyDescent="0.25">
      <c r="A16" s="38" t="s">
        <v>33</v>
      </c>
      <c r="B16" s="39">
        <v>2355</v>
      </c>
      <c r="C16" s="39">
        <v>1</v>
      </c>
      <c r="D16" s="40" t="s">
        <v>34</v>
      </c>
      <c r="E16" s="39" t="s">
        <v>36</v>
      </c>
      <c r="F16" s="39" t="s">
        <v>25</v>
      </c>
      <c r="G16" s="39">
        <v>0</v>
      </c>
      <c r="H16" s="41"/>
      <c r="I16" s="39"/>
      <c r="J16" s="42">
        <f t="shared" si="0"/>
        <v>0</v>
      </c>
      <c r="K16" s="43">
        <v>125</v>
      </c>
      <c r="L16" s="44">
        <f t="shared" si="1"/>
        <v>0</v>
      </c>
      <c r="M16" s="44">
        <f t="shared" si="2"/>
        <v>0</v>
      </c>
      <c r="N16" s="44">
        <f t="shared" si="3"/>
        <v>0</v>
      </c>
      <c r="O16" s="45">
        <f t="shared" si="4"/>
        <v>0</v>
      </c>
    </row>
    <row r="17" spans="1:15" x14ac:dyDescent="0.25">
      <c r="A17" s="38" t="s">
        <v>37</v>
      </c>
      <c r="B17" s="39">
        <v>2364</v>
      </c>
      <c r="C17" s="39">
        <v>3</v>
      </c>
      <c r="D17" s="40" t="s">
        <v>38</v>
      </c>
      <c r="E17" s="39" t="s">
        <v>39</v>
      </c>
      <c r="F17" s="39" t="s">
        <v>40</v>
      </c>
      <c r="G17" s="39">
        <v>44</v>
      </c>
      <c r="H17" s="41"/>
      <c r="I17" s="39"/>
      <c r="J17" s="42">
        <f t="shared" si="0"/>
        <v>44</v>
      </c>
      <c r="K17" s="43">
        <v>50</v>
      </c>
      <c r="L17" s="44">
        <f t="shared" si="1"/>
        <v>2200</v>
      </c>
      <c r="M17" s="44">
        <f t="shared" si="2"/>
        <v>0</v>
      </c>
      <c r="N17" s="44">
        <f t="shared" si="3"/>
        <v>0</v>
      </c>
      <c r="O17" s="45">
        <f t="shared" si="4"/>
        <v>2200</v>
      </c>
    </row>
    <row r="18" spans="1:15" x14ac:dyDescent="0.25">
      <c r="A18" s="38" t="s">
        <v>33</v>
      </c>
      <c r="B18" s="39">
        <v>2355</v>
      </c>
      <c r="C18" s="39">
        <v>1</v>
      </c>
      <c r="D18" s="40" t="s">
        <v>34</v>
      </c>
      <c r="E18" s="39" t="s">
        <v>41</v>
      </c>
      <c r="F18" s="39" t="s">
        <v>25</v>
      </c>
      <c r="G18" s="39">
        <v>25</v>
      </c>
      <c r="H18" s="41"/>
      <c r="I18" s="39"/>
      <c r="J18" s="42">
        <f t="shared" si="0"/>
        <v>25</v>
      </c>
      <c r="K18" s="43">
        <v>100</v>
      </c>
      <c r="L18" s="44">
        <f t="shared" si="1"/>
        <v>2500</v>
      </c>
      <c r="M18" s="44">
        <f t="shared" si="2"/>
        <v>0</v>
      </c>
      <c r="N18" s="44">
        <f t="shared" si="3"/>
        <v>0</v>
      </c>
      <c r="O18" s="45">
        <f t="shared" si="4"/>
        <v>2500</v>
      </c>
    </row>
    <row r="19" spans="1:15" x14ac:dyDescent="0.25">
      <c r="A19" s="38" t="s">
        <v>33</v>
      </c>
      <c r="B19" s="39">
        <v>2355</v>
      </c>
      <c r="C19" s="39">
        <v>1</v>
      </c>
      <c r="D19" s="40" t="s">
        <v>34</v>
      </c>
      <c r="E19" s="39" t="s">
        <v>42</v>
      </c>
      <c r="F19" s="39" t="s">
        <v>25</v>
      </c>
      <c r="G19" s="39">
        <v>41</v>
      </c>
      <c r="H19" s="41"/>
      <c r="I19" s="39"/>
      <c r="J19" s="42">
        <f t="shared" si="0"/>
        <v>41</v>
      </c>
      <c r="K19" s="43">
        <v>100</v>
      </c>
      <c r="L19" s="44">
        <f t="shared" si="1"/>
        <v>4100</v>
      </c>
      <c r="M19" s="44">
        <f t="shared" si="2"/>
        <v>0</v>
      </c>
      <c r="N19" s="44">
        <f t="shared" si="3"/>
        <v>0</v>
      </c>
      <c r="O19" s="45">
        <f t="shared" si="4"/>
        <v>4100</v>
      </c>
    </row>
    <row r="20" spans="1:15" x14ac:dyDescent="0.25">
      <c r="A20" s="38" t="s">
        <v>33</v>
      </c>
      <c r="B20" s="39">
        <v>2355</v>
      </c>
      <c r="C20" s="39">
        <v>1</v>
      </c>
      <c r="D20" s="40" t="s">
        <v>34</v>
      </c>
      <c r="E20" s="39" t="s">
        <v>43</v>
      </c>
      <c r="F20" s="39" t="s">
        <v>25</v>
      </c>
      <c r="G20" s="39">
        <v>72</v>
      </c>
      <c r="H20" s="41"/>
      <c r="I20" s="39"/>
      <c r="J20" s="42">
        <f t="shared" si="0"/>
        <v>72</v>
      </c>
      <c r="K20" s="43">
        <v>150</v>
      </c>
      <c r="L20" s="44">
        <f t="shared" si="1"/>
        <v>10800</v>
      </c>
      <c r="M20" s="44">
        <f t="shared" si="2"/>
        <v>0</v>
      </c>
      <c r="N20" s="44">
        <f t="shared" si="3"/>
        <v>0</v>
      </c>
      <c r="O20" s="45">
        <f t="shared" si="4"/>
        <v>10800</v>
      </c>
    </row>
    <row r="21" spans="1:15" x14ac:dyDescent="0.25">
      <c r="A21" s="38" t="s">
        <v>33</v>
      </c>
      <c r="B21" s="39">
        <v>2355</v>
      </c>
      <c r="C21" s="39">
        <v>1</v>
      </c>
      <c r="D21" s="40" t="s">
        <v>34</v>
      </c>
      <c r="E21" s="39" t="s">
        <v>44</v>
      </c>
      <c r="F21" s="39" t="s">
        <v>25</v>
      </c>
      <c r="G21" s="39">
        <v>10</v>
      </c>
      <c r="H21" s="41"/>
      <c r="I21" s="39"/>
      <c r="J21" s="42">
        <f t="shared" si="0"/>
        <v>10</v>
      </c>
      <c r="K21" s="43">
        <v>100</v>
      </c>
      <c r="L21" s="44">
        <f t="shared" si="1"/>
        <v>1000</v>
      </c>
      <c r="M21" s="44">
        <f t="shared" si="2"/>
        <v>0</v>
      </c>
      <c r="N21" s="44">
        <f t="shared" si="3"/>
        <v>0</v>
      </c>
      <c r="O21" s="45">
        <f t="shared" si="4"/>
        <v>1000</v>
      </c>
    </row>
    <row r="22" spans="1:15" x14ac:dyDescent="0.25">
      <c r="A22" s="38" t="s">
        <v>22</v>
      </c>
      <c r="B22" s="39">
        <v>2332</v>
      </c>
      <c r="C22" s="39">
        <v>1</v>
      </c>
      <c r="D22" s="40" t="s">
        <v>23</v>
      </c>
      <c r="E22" s="39" t="s">
        <v>45</v>
      </c>
      <c r="F22" s="39" t="s">
        <v>25</v>
      </c>
      <c r="G22" s="39">
        <v>20</v>
      </c>
      <c r="H22" s="41"/>
      <c r="I22" s="39"/>
      <c r="J22" s="42">
        <f t="shared" si="0"/>
        <v>20</v>
      </c>
      <c r="K22" s="43">
        <v>175</v>
      </c>
      <c r="L22" s="44">
        <f t="shared" si="1"/>
        <v>3500</v>
      </c>
      <c r="M22" s="44">
        <f t="shared" si="2"/>
        <v>0</v>
      </c>
      <c r="N22" s="44">
        <f t="shared" si="3"/>
        <v>0</v>
      </c>
      <c r="O22" s="45">
        <f t="shared" si="4"/>
        <v>3500</v>
      </c>
    </row>
    <row r="23" spans="1:15" x14ac:dyDescent="0.25">
      <c r="A23" s="38" t="s">
        <v>22</v>
      </c>
      <c r="B23" s="39">
        <v>2332</v>
      </c>
      <c r="C23" s="39">
        <v>1</v>
      </c>
      <c r="D23" s="40" t="s">
        <v>23</v>
      </c>
      <c r="E23" s="39" t="s">
        <v>46</v>
      </c>
      <c r="F23" s="39" t="s">
        <v>25</v>
      </c>
      <c r="G23" s="39">
        <v>122</v>
      </c>
      <c r="H23" s="41"/>
      <c r="I23" s="39"/>
      <c r="J23" s="42">
        <f t="shared" si="0"/>
        <v>122</v>
      </c>
      <c r="K23" s="43">
        <v>5</v>
      </c>
      <c r="L23" s="44">
        <f t="shared" si="1"/>
        <v>610</v>
      </c>
      <c r="M23" s="44">
        <f t="shared" si="2"/>
        <v>0</v>
      </c>
      <c r="N23" s="44">
        <f t="shared" si="3"/>
        <v>0</v>
      </c>
      <c r="O23" s="45">
        <f t="shared" si="4"/>
        <v>610</v>
      </c>
    </row>
    <row r="24" spans="1:15" x14ac:dyDescent="0.25">
      <c r="A24" s="38" t="s">
        <v>22</v>
      </c>
      <c r="B24" s="46">
        <v>2332</v>
      </c>
      <c r="C24" s="39">
        <v>1</v>
      </c>
      <c r="D24" s="40" t="s">
        <v>23</v>
      </c>
      <c r="E24" s="39" t="s">
        <v>47</v>
      </c>
      <c r="F24" s="39" t="s">
        <v>25</v>
      </c>
      <c r="G24" s="39">
        <v>0</v>
      </c>
      <c r="H24" s="41"/>
      <c r="I24" s="39"/>
      <c r="J24" s="42">
        <f t="shared" si="0"/>
        <v>0</v>
      </c>
      <c r="K24" s="43">
        <v>5</v>
      </c>
      <c r="L24" s="44">
        <f>+G24*K24</f>
        <v>0</v>
      </c>
      <c r="M24" s="44">
        <f>+H24*K24</f>
        <v>0</v>
      </c>
      <c r="N24" s="44">
        <f>+I24*K24</f>
        <v>0</v>
      </c>
      <c r="O24" s="45">
        <f>+L24+M24-N24</f>
        <v>0</v>
      </c>
    </row>
    <row r="25" spans="1:15" x14ac:dyDescent="0.25">
      <c r="A25" s="38" t="s">
        <v>22</v>
      </c>
      <c r="B25" s="39">
        <v>2332</v>
      </c>
      <c r="C25" s="39">
        <v>1</v>
      </c>
      <c r="D25" s="40" t="s">
        <v>23</v>
      </c>
      <c r="E25" s="39" t="s">
        <v>48</v>
      </c>
      <c r="F25" s="39" t="s">
        <v>25</v>
      </c>
      <c r="G25" s="39">
        <v>0</v>
      </c>
      <c r="H25" s="41"/>
      <c r="I25" s="39"/>
      <c r="J25" s="42">
        <f t="shared" si="0"/>
        <v>0</v>
      </c>
      <c r="K25" s="43">
        <v>5</v>
      </c>
      <c r="L25" s="44">
        <f>+G25*K25</f>
        <v>0</v>
      </c>
      <c r="M25" s="44">
        <f>+H25*K25</f>
        <v>0</v>
      </c>
      <c r="N25" s="44">
        <f>+I25*K25</f>
        <v>0</v>
      </c>
      <c r="O25" s="45">
        <f t="shared" si="4"/>
        <v>0</v>
      </c>
    </row>
    <row r="26" spans="1:15" x14ac:dyDescent="0.25">
      <c r="A26" s="38" t="s">
        <v>22</v>
      </c>
      <c r="B26" s="39">
        <v>2332</v>
      </c>
      <c r="C26" s="39">
        <v>1</v>
      </c>
      <c r="D26" s="40" t="s">
        <v>23</v>
      </c>
      <c r="E26" s="39" t="s">
        <v>49</v>
      </c>
      <c r="F26" s="39" t="s">
        <v>25</v>
      </c>
      <c r="G26" s="39">
        <v>152</v>
      </c>
      <c r="H26" s="41"/>
      <c r="I26" s="39"/>
      <c r="J26" s="42">
        <f>+G26+H26-I26</f>
        <v>152</v>
      </c>
      <c r="K26" s="43">
        <v>5</v>
      </c>
      <c r="L26" s="44">
        <f>+G26*K26</f>
        <v>760</v>
      </c>
      <c r="M26" s="44">
        <f>+H26*K26</f>
        <v>0</v>
      </c>
      <c r="N26" s="44">
        <f>+I26*K26</f>
        <v>0</v>
      </c>
      <c r="O26" s="45">
        <f t="shared" si="4"/>
        <v>760</v>
      </c>
    </row>
    <row r="27" spans="1:15" x14ac:dyDescent="0.25">
      <c r="A27" s="38" t="s">
        <v>22</v>
      </c>
      <c r="B27" s="46">
        <v>2332</v>
      </c>
      <c r="C27" s="39">
        <v>1</v>
      </c>
      <c r="D27" s="40" t="s">
        <v>23</v>
      </c>
      <c r="E27" s="39" t="s">
        <v>50</v>
      </c>
      <c r="F27" s="39" t="s">
        <v>25</v>
      </c>
      <c r="G27" s="39">
        <v>26</v>
      </c>
      <c r="H27" s="41"/>
      <c r="I27" s="39"/>
      <c r="J27" s="42">
        <f>+G27+H27-I27</f>
        <v>26</v>
      </c>
      <c r="K27" s="43">
        <v>5</v>
      </c>
      <c r="L27" s="44">
        <f>+G27*K27</f>
        <v>130</v>
      </c>
      <c r="M27" s="44">
        <f>+H27*K27</f>
        <v>0</v>
      </c>
      <c r="N27" s="44">
        <f>+I27*K27</f>
        <v>0</v>
      </c>
      <c r="O27" s="45">
        <f>+L27+M27-N27</f>
        <v>130</v>
      </c>
    </row>
    <row r="28" spans="1:15" x14ac:dyDescent="0.25">
      <c r="A28" s="38" t="s">
        <v>22</v>
      </c>
      <c r="B28" s="39">
        <v>2332</v>
      </c>
      <c r="C28" s="39">
        <v>1</v>
      </c>
      <c r="D28" s="40" t="s">
        <v>23</v>
      </c>
      <c r="E28" s="39" t="s">
        <v>51</v>
      </c>
      <c r="F28" s="39" t="s">
        <v>25</v>
      </c>
      <c r="G28" s="39">
        <v>0</v>
      </c>
      <c r="H28" s="41"/>
      <c r="I28" s="39"/>
      <c r="J28" s="42">
        <f t="shared" si="0"/>
        <v>0</v>
      </c>
      <c r="K28" s="43">
        <v>5</v>
      </c>
      <c r="L28" s="44">
        <f t="shared" si="1"/>
        <v>0</v>
      </c>
      <c r="M28" s="44">
        <f t="shared" si="2"/>
        <v>0</v>
      </c>
      <c r="N28" s="44">
        <f t="shared" si="3"/>
        <v>0</v>
      </c>
      <c r="O28" s="45">
        <f t="shared" si="4"/>
        <v>0</v>
      </c>
    </row>
    <row r="29" spans="1:15" x14ac:dyDescent="0.25">
      <c r="A29" s="38" t="s">
        <v>22</v>
      </c>
      <c r="B29" s="39">
        <v>2332</v>
      </c>
      <c r="C29" s="39">
        <v>1</v>
      </c>
      <c r="D29" s="40" t="s">
        <v>23</v>
      </c>
      <c r="E29" s="39" t="s">
        <v>52</v>
      </c>
      <c r="F29" s="39" t="s">
        <v>25</v>
      </c>
      <c r="G29" s="39">
        <v>8</v>
      </c>
      <c r="H29" s="41"/>
      <c r="I29" s="39"/>
      <c r="J29" s="42">
        <f t="shared" si="0"/>
        <v>8</v>
      </c>
      <c r="K29" s="43">
        <v>15</v>
      </c>
      <c r="L29" s="44">
        <f t="shared" si="1"/>
        <v>120</v>
      </c>
      <c r="M29" s="44">
        <f t="shared" si="2"/>
        <v>0</v>
      </c>
      <c r="N29" s="44">
        <f t="shared" si="3"/>
        <v>0</v>
      </c>
      <c r="O29" s="45">
        <f t="shared" si="4"/>
        <v>120</v>
      </c>
    </row>
    <row r="30" spans="1:15" x14ac:dyDescent="0.25">
      <c r="A30" s="38" t="s">
        <v>22</v>
      </c>
      <c r="B30" s="39">
        <v>2332</v>
      </c>
      <c r="C30" s="39">
        <v>1</v>
      </c>
      <c r="D30" s="40" t="s">
        <v>23</v>
      </c>
      <c r="E30" s="39" t="s">
        <v>53</v>
      </c>
      <c r="F30" s="39" t="s">
        <v>25</v>
      </c>
      <c r="G30" s="39">
        <v>70</v>
      </c>
      <c r="H30" s="41"/>
      <c r="I30" s="39"/>
      <c r="J30" s="42">
        <f t="shared" si="0"/>
        <v>70</v>
      </c>
      <c r="K30" s="43">
        <v>5</v>
      </c>
      <c r="L30" s="44">
        <f t="shared" si="1"/>
        <v>350</v>
      </c>
      <c r="M30" s="44">
        <f t="shared" si="2"/>
        <v>0</v>
      </c>
      <c r="N30" s="44">
        <f t="shared" si="3"/>
        <v>0</v>
      </c>
      <c r="O30" s="45">
        <f t="shared" si="4"/>
        <v>350</v>
      </c>
    </row>
    <row r="31" spans="1:15" x14ac:dyDescent="0.25">
      <c r="A31" s="38" t="s">
        <v>22</v>
      </c>
      <c r="B31" s="39">
        <v>2332</v>
      </c>
      <c r="C31" s="39">
        <v>1</v>
      </c>
      <c r="D31" s="40" t="s">
        <v>23</v>
      </c>
      <c r="E31" s="39" t="s">
        <v>54</v>
      </c>
      <c r="F31" s="39" t="s">
        <v>25</v>
      </c>
      <c r="G31" s="39">
        <v>0</v>
      </c>
      <c r="H31" s="41"/>
      <c r="I31" s="39"/>
      <c r="J31" s="42">
        <f t="shared" si="0"/>
        <v>0</v>
      </c>
      <c r="K31" s="43">
        <v>200</v>
      </c>
      <c r="L31" s="44">
        <f t="shared" si="1"/>
        <v>0</v>
      </c>
      <c r="M31" s="44">
        <f t="shared" si="2"/>
        <v>0</v>
      </c>
      <c r="N31" s="44">
        <f t="shared" si="3"/>
        <v>0</v>
      </c>
      <c r="O31" s="45">
        <f t="shared" si="4"/>
        <v>0</v>
      </c>
    </row>
    <row r="32" spans="1:15" x14ac:dyDescent="0.25">
      <c r="A32" s="38" t="s">
        <v>22</v>
      </c>
      <c r="B32" s="39">
        <v>2332</v>
      </c>
      <c r="C32" s="39">
        <v>1</v>
      </c>
      <c r="D32" s="40" t="s">
        <v>23</v>
      </c>
      <c r="E32" s="39" t="s">
        <v>55</v>
      </c>
      <c r="F32" s="39" t="s">
        <v>25</v>
      </c>
      <c r="G32" s="39">
        <v>0</v>
      </c>
      <c r="H32" s="41"/>
      <c r="I32" s="39"/>
      <c r="J32" s="42">
        <f>+G32+H32-I32</f>
        <v>0</v>
      </c>
      <c r="K32" s="43">
        <v>150</v>
      </c>
      <c r="L32" s="44">
        <f>+G32*K32</f>
        <v>0</v>
      </c>
      <c r="M32" s="44">
        <f>+H32*K32</f>
        <v>0</v>
      </c>
      <c r="N32" s="44">
        <f>+I32*K32</f>
        <v>0</v>
      </c>
      <c r="O32" s="45">
        <f>+L32+M32-N32</f>
        <v>0</v>
      </c>
    </row>
    <row r="33" spans="1:15" x14ac:dyDescent="0.25">
      <c r="A33" s="38" t="s">
        <v>22</v>
      </c>
      <c r="B33" s="39">
        <v>2332</v>
      </c>
      <c r="C33" s="39">
        <v>1</v>
      </c>
      <c r="D33" s="40" t="s">
        <v>23</v>
      </c>
      <c r="E33" s="39" t="s">
        <v>56</v>
      </c>
      <c r="F33" s="39" t="s">
        <v>25</v>
      </c>
      <c r="G33" s="39">
        <v>0</v>
      </c>
      <c r="H33" s="41"/>
      <c r="I33" s="39"/>
      <c r="J33" s="42">
        <f>+G33+H33-I33</f>
        <v>0</v>
      </c>
      <c r="K33" s="43">
        <v>100</v>
      </c>
      <c r="L33" s="44">
        <f>+G33*K33</f>
        <v>0</v>
      </c>
      <c r="M33" s="44">
        <f>+H33*K33</f>
        <v>0</v>
      </c>
      <c r="N33" s="44">
        <f>+I33*K33</f>
        <v>0</v>
      </c>
      <c r="O33" s="45">
        <f>+L33+M33-N33</f>
        <v>0</v>
      </c>
    </row>
    <row r="34" spans="1:15" x14ac:dyDescent="0.25">
      <c r="A34" s="38" t="s">
        <v>57</v>
      </c>
      <c r="B34" s="39">
        <v>2392</v>
      </c>
      <c r="C34" s="39">
        <v>1</v>
      </c>
      <c r="D34" s="40" t="s">
        <v>58</v>
      </c>
      <c r="E34" s="39" t="s">
        <v>59</v>
      </c>
      <c r="F34" s="39" t="s">
        <v>25</v>
      </c>
      <c r="G34" s="39">
        <v>0</v>
      </c>
      <c r="H34" s="41"/>
      <c r="I34" s="39"/>
      <c r="J34" s="42">
        <f t="shared" si="0"/>
        <v>0</v>
      </c>
      <c r="K34" s="43">
        <v>50</v>
      </c>
      <c r="L34" s="44">
        <f t="shared" si="1"/>
        <v>0</v>
      </c>
      <c r="M34" s="44">
        <f t="shared" si="2"/>
        <v>0</v>
      </c>
      <c r="N34" s="44">
        <f t="shared" si="3"/>
        <v>0</v>
      </c>
      <c r="O34" s="45">
        <f t="shared" si="4"/>
        <v>0</v>
      </c>
    </row>
    <row r="35" spans="1:15" x14ac:dyDescent="0.25">
      <c r="A35" s="38" t="s">
        <v>33</v>
      </c>
      <c r="B35" s="39">
        <v>2355</v>
      </c>
      <c r="C35" s="39">
        <v>1</v>
      </c>
      <c r="D35" s="40" t="s">
        <v>34</v>
      </c>
      <c r="E35" s="39" t="s">
        <v>60</v>
      </c>
      <c r="F35" s="39" t="s">
        <v>25</v>
      </c>
      <c r="G35" s="39">
        <v>59</v>
      </c>
      <c r="H35" s="41"/>
      <c r="I35" s="39"/>
      <c r="J35" s="42">
        <f t="shared" si="0"/>
        <v>59</v>
      </c>
      <c r="K35" s="43">
        <v>10</v>
      </c>
      <c r="L35" s="44">
        <f t="shared" si="1"/>
        <v>590</v>
      </c>
      <c r="M35" s="44">
        <f t="shared" si="2"/>
        <v>0</v>
      </c>
      <c r="N35" s="44">
        <f t="shared" si="3"/>
        <v>0</v>
      </c>
      <c r="O35" s="45">
        <f t="shared" si="4"/>
        <v>590</v>
      </c>
    </row>
    <row r="36" spans="1:15" x14ac:dyDescent="0.25">
      <c r="A36" s="38" t="s">
        <v>57</v>
      </c>
      <c r="B36" s="39">
        <v>2392</v>
      </c>
      <c r="C36" s="39">
        <v>1</v>
      </c>
      <c r="D36" s="40" t="s">
        <v>58</v>
      </c>
      <c r="E36" s="39" t="s">
        <v>61</v>
      </c>
      <c r="F36" s="39" t="s">
        <v>25</v>
      </c>
      <c r="G36" s="39">
        <v>15</v>
      </c>
      <c r="H36" s="41"/>
      <c r="I36" s="39"/>
      <c r="J36" s="42">
        <f t="shared" si="0"/>
        <v>15</v>
      </c>
      <c r="K36" s="43">
        <v>55</v>
      </c>
      <c r="L36" s="44">
        <f t="shared" si="1"/>
        <v>825</v>
      </c>
      <c r="M36" s="44">
        <f t="shared" si="2"/>
        <v>0</v>
      </c>
      <c r="N36" s="44">
        <f t="shared" si="3"/>
        <v>0</v>
      </c>
      <c r="O36" s="45">
        <f t="shared" si="4"/>
        <v>825</v>
      </c>
    </row>
    <row r="37" spans="1:15" x14ac:dyDescent="0.25">
      <c r="A37" s="38" t="s">
        <v>57</v>
      </c>
      <c r="B37" s="39">
        <v>2392</v>
      </c>
      <c r="C37" s="39">
        <v>1</v>
      </c>
      <c r="D37" s="40" t="s">
        <v>58</v>
      </c>
      <c r="E37" s="39" t="s">
        <v>62</v>
      </c>
      <c r="F37" s="39" t="s">
        <v>25</v>
      </c>
      <c r="G37" s="39">
        <v>8</v>
      </c>
      <c r="H37" s="41"/>
      <c r="I37" s="39"/>
      <c r="J37" s="42">
        <f t="shared" si="0"/>
        <v>8</v>
      </c>
      <c r="K37" s="43">
        <v>350</v>
      </c>
      <c r="L37" s="44">
        <f t="shared" si="1"/>
        <v>2800</v>
      </c>
      <c r="M37" s="44">
        <f t="shared" si="2"/>
        <v>0</v>
      </c>
      <c r="N37" s="44">
        <f t="shared" si="3"/>
        <v>0</v>
      </c>
      <c r="O37" s="45">
        <f t="shared" si="4"/>
        <v>2800</v>
      </c>
    </row>
    <row r="38" spans="1:15" x14ac:dyDescent="0.25">
      <c r="A38" s="38" t="s">
        <v>57</v>
      </c>
      <c r="B38" s="39">
        <v>2392</v>
      </c>
      <c r="C38" s="39">
        <v>1</v>
      </c>
      <c r="D38" s="40" t="s">
        <v>58</v>
      </c>
      <c r="E38" s="39" t="s">
        <v>63</v>
      </c>
      <c r="F38" s="39" t="s">
        <v>25</v>
      </c>
      <c r="G38" s="39">
        <v>48</v>
      </c>
      <c r="H38" s="41"/>
      <c r="I38" s="39"/>
      <c r="J38" s="42">
        <f t="shared" si="0"/>
        <v>48</v>
      </c>
      <c r="K38" s="43">
        <v>15</v>
      </c>
      <c r="L38" s="44">
        <f t="shared" si="1"/>
        <v>720</v>
      </c>
      <c r="M38" s="44">
        <f t="shared" si="2"/>
        <v>0</v>
      </c>
      <c r="N38" s="44">
        <f t="shared" si="3"/>
        <v>0</v>
      </c>
      <c r="O38" s="45">
        <f t="shared" si="4"/>
        <v>720</v>
      </c>
    </row>
    <row r="39" spans="1:15" x14ac:dyDescent="0.25">
      <c r="A39" s="38" t="s">
        <v>57</v>
      </c>
      <c r="B39" s="39">
        <v>2392</v>
      </c>
      <c r="C39" s="39">
        <v>1</v>
      </c>
      <c r="D39" s="40" t="s">
        <v>58</v>
      </c>
      <c r="E39" s="39" t="s">
        <v>64</v>
      </c>
      <c r="F39" s="39" t="s">
        <v>25</v>
      </c>
      <c r="G39" s="39">
        <v>139</v>
      </c>
      <c r="H39" s="41"/>
      <c r="I39" s="39"/>
      <c r="J39" s="42">
        <f t="shared" si="0"/>
        <v>139</v>
      </c>
      <c r="K39" s="43">
        <v>12</v>
      </c>
      <c r="L39" s="44">
        <f t="shared" si="1"/>
        <v>1668</v>
      </c>
      <c r="M39" s="44">
        <f t="shared" si="2"/>
        <v>0</v>
      </c>
      <c r="N39" s="44">
        <f t="shared" si="3"/>
        <v>0</v>
      </c>
      <c r="O39" s="45">
        <f t="shared" si="4"/>
        <v>1668</v>
      </c>
    </row>
    <row r="40" spans="1:15" x14ac:dyDescent="0.25">
      <c r="A40" s="38" t="s">
        <v>57</v>
      </c>
      <c r="B40" s="39">
        <v>2392</v>
      </c>
      <c r="C40" s="39">
        <v>1</v>
      </c>
      <c r="D40" s="40" t="s">
        <v>58</v>
      </c>
      <c r="E40" s="39" t="s">
        <v>65</v>
      </c>
      <c r="F40" s="39" t="s">
        <v>25</v>
      </c>
      <c r="G40" s="39">
        <v>0</v>
      </c>
      <c r="H40" s="41"/>
      <c r="I40" s="39"/>
      <c r="J40" s="42">
        <f t="shared" si="0"/>
        <v>0</v>
      </c>
      <c r="K40" s="43">
        <v>20</v>
      </c>
      <c r="L40" s="44">
        <f t="shared" si="1"/>
        <v>0</v>
      </c>
      <c r="M40" s="44">
        <f t="shared" si="2"/>
        <v>0</v>
      </c>
      <c r="N40" s="44">
        <f t="shared" si="3"/>
        <v>0</v>
      </c>
      <c r="O40" s="45">
        <f t="shared" si="4"/>
        <v>0</v>
      </c>
    </row>
    <row r="41" spans="1:15" x14ac:dyDescent="0.25">
      <c r="A41" s="38" t="s">
        <v>22</v>
      </c>
      <c r="B41" s="39">
        <v>2332</v>
      </c>
      <c r="C41" s="39">
        <v>1</v>
      </c>
      <c r="D41" s="40" t="s">
        <v>23</v>
      </c>
      <c r="E41" s="39" t="s">
        <v>66</v>
      </c>
      <c r="F41" s="39" t="s">
        <v>25</v>
      </c>
      <c r="G41" s="39"/>
      <c r="H41" s="41"/>
      <c r="I41" s="39"/>
      <c r="J41" s="42">
        <f t="shared" si="0"/>
        <v>0</v>
      </c>
      <c r="K41" s="43">
        <v>1</v>
      </c>
      <c r="L41" s="44">
        <f t="shared" si="1"/>
        <v>0</v>
      </c>
      <c r="M41" s="44">
        <f t="shared" si="2"/>
        <v>0</v>
      </c>
      <c r="N41" s="44">
        <f t="shared" si="3"/>
        <v>0</v>
      </c>
      <c r="O41" s="45">
        <f t="shared" si="4"/>
        <v>0</v>
      </c>
    </row>
    <row r="42" spans="1:15" x14ac:dyDescent="0.25">
      <c r="A42" s="38" t="s">
        <v>33</v>
      </c>
      <c r="B42" s="39">
        <v>2355</v>
      </c>
      <c r="C42" s="39">
        <v>1</v>
      </c>
      <c r="D42" s="40" t="s">
        <v>34</v>
      </c>
      <c r="E42" s="39" t="s">
        <v>67</v>
      </c>
      <c r="F42" s="39" t="s">
        <v>25</v>
      </c>
      <c r="G42" s="39">
        <v>23</v>
      </c>
      <c r="H42" s="41"/>
      <c r="I42" s="39"/>
      <c r="J42" s="42">
        <f t="shared" si="0"/>
        <v>23</v>
      </c>
      <c r="K42" s="43">
        <v>500</v>
      </c>
      <c r="L42" s="44">
        <f t="shared" si="1"/>
        <v>11500</v>
      </c>
      <c r="M42" s="44">
        <f t="shared" si="2"/>
        <v>0</v>
      </c>
      <c r="N42" s="44">
        <f t="shared" si="3"/>
        <v>0</v>
      </c>
      <c r="O42" s="45">
        <f t="shared" si="4"/>
        <v>11500</v>
      </c>
    </row>
    <row r="43" spans="1:15" x14ac:dyDescent="0.25">
      <c r="A43" s="38" t="s">
        <v>33</v>
      </c>
      <c r="B43" s="39">
        <v>2355</v>
      </c>
      <c r="C43" s="39">
        <v>1</v>
      </c>
      <c r="D43" s="40" t="s">
        <v>34</v>
      </c>
      <c r="E43" s="39" t="s">
        <v>68</v>
      </c>
      <c r="F43" s="39" t="s">
        <v>25</v>
      </c>
      <c r="G43" s="39">
        <v>17</v>
      </c>
      <c r="H43" s="41"/>
      <c r="I43" s="39"/>
      <c r="J43" s="42">
        <f>+G43+H43-I43</f>
        <v>17</v>
      </c>
      <c r="K43" s="43">
        <v>50</v>
      </c>
      <c r="L43" s="44">
        <f>+G43*K43</f>
        <v>850</v>
      </c>
      <c r="M43" s="44">
        <f>+H43*K43</f>
        <v>0</v>
      </c>
      <c r="N43" s="44">
        <f>+I43*K43</f>
        <v>0</v>
      </c>
      <c r="O43" s="45">
        <f>+L43+M43-N43</f>
        <v>850</v>
      </c>
    </row>
    <row r="44" spans="1:15" x14ac:dyDescent="0.25">
      <c r="A44" s="38" t="s">
        <v>22</v>
      </c>
      <c r="B44" s="39">
        <v>2332</v>
      </c>
      <c r="C44" s="39">
        <v>1</v>
      </c>
      <c r="D44" s="40" t="s">
        <v>23</v>
      </c>
      <c r="E44" s="39" t="s">
        <v>69</v>
      </c>
      <c r="F44" s="39" t="s">
        <v>25</v>
      </c>
      <c r="G44" s="39">
        <v>0</v>
      </c>
      <c r="H44" s="41"/>
      <c r="I44" s="39"/>
      <c r="J44" s="42">
        <f>+G44+H44-I44</f>
        <v>0</v>
      </c>
      <c r="K44" s="43">
        <v>40</v>
      </c>
      <c r="L44" s="44">
        <f>+G44*K44</f>
        <v>0</v>
      </c>
      <c r="M44" s="44">
        <f>+H44*K44</f>
        <v>0</v>
      </c>
      <c r="N44" s="44">
        <f>+I44*K44</f>
        <v>0</v>
      </c>
      <c r="O44" s="45">
        <f>+L44+M44-N44</f>
        <v>0</v>
      </c>
    </row>
    <row r="45" spans="1:15" x14ac:dyDescent="0.25">
      <c r="A45" s="38" t="s">
        <v>22</v>
      </c>
      <c r="B45" s="39">
        <v>2332</v>
      </c>
      <c r="C45" s="39">
        <v>1</v>
      </c>
      <c r="D45" s="40" t="s">
        <v>23</v>
      </c>
      <c r="E45" s="39" t="s">
        <v>70</v>
      </c>
      <c r="F45" s="39" t="s">
        <v>25</v>
      </c>
      <c r="G45" s="39">
        <v>19</v>
      </c>
      <c r="H45" s="41"/>
      <c r="I45" s="39"/>
      <c r="J45" s="42">
        <f t="shared" si="0"/>
        <v>19</v>
      </c>
      <c r="K45" s="43">
        <v>35</v>
      </c>
      <c r="L45" s="44">
        <f t="shared" si="1"/>
        <v>665</v>
      </c>
      <c r="M45" s="44">
        <f t="shared" si="2"/>
        <v>0</v>
      </c>
      <c r="N45" s="44">
        <f t="shared" si="3"/>
        <v>0</v>
      </c>
      <c r="O45" s="45">
        <f t="shared" si="4"/>
        <v>665</v>
      </c>
    </row>
    <row r="46" spans="1:15" x14ac:dyDescent="0.25">
      <c r="A46" s="38" t="s">
        <v>71</v>
      </c>
      <c r="B46" s="39">
        <v>2363</v>
      </c>
      <c r="C46" s="39">
        <v>7</v>
      </c>
      <c r="D46" s="40" t="s">
        <v>72</v>
      </c>
      <c r="E46" s="39" t="s">
        <v>73</v>
      </c>
      <c r="F46" s="39" t="s">
        <v>25</v>
      </c>
      <c r="G46" s="39">
        <v>0</v>
      </c>
      <c r="H46" s="41"/>
      <c r="I46" s="39"/>
      <c r="J46" s="42">
        <f t="shared" si="0"/>
        <v>0</v>
      </c>
      <c r="K46" s="43">
        <v>50</v>
      </c>
      <c r="L46" s="44">
        <f t="shared" si="1"/>
        <v>0</v>
      </c>
      <c r="M46" s="44">
        <f t="shared" si="2"/>
        <v>0</v>
      </c>
      <c r="N46" s="44">
        <f t="shared" si="3"/>
        <v>0</v>
      </c>
      <c r="O46" s="45">
        <f t="shared" si="4"/>
        <v>0</v>
      </c>
    </row>
    <row r="47" spans="1:15" x14ac:dyDescent="0.25">
      <c r="A47" s="38" t="s">
        <v>27</v>
      </c>
      <c r="B47" s="39">
        <v>2322</v>
      </c>
      <c r="C47" s="39">
        <v>1</v>
      </c>
      <c r="D47" s="40" t="s">
        <v>28</v>
      </c>
      <c r="E47" s="39" t="s">
        <v>74</v>
      </c>
      <c r="F47" s="39" t="s">
        <v>25</v>
      </c>
      <c r="G47" s="39"/>
      <c r="H47" s="41"/>
      <c r="I47" s="39"/>
      <c r="J47" s="42">
        <f t="shared" si="0"/>
        <v>0</v>
      </c>
      <c r="K47" s="43"/>
      <c r="L47" s="44">
        <f t="shared" si="1"/>
        <v>0</v>
      </c>
      <c r="M47" s="44">
        <f t="shared" si="2"/>
        <v>0</v>
      </c>
      <c r="N47" s="44">
        <f t="shared" si="3"/>
        <v>0</v>
      </c>
      <c r="O47" s="45">
        <f t="shared" si="4"/>
        <v>0</v>
      </c>
    </row>
    <row r="48" spans="1:15" x14ac:dyDescent="0.25">
      <c r="A48" s="38" t="s">
        <v>75</v>
      </c>
      <c r="B48" s="39">
        <v>2334</v>
      </c>
      <c r="C48" s="39">
        <v>1</v>
      </c>
      <c r="D48" s="40" t="s">
        <v>76</v>
      </c>
      <c r="E48" s="39" t="s">
        <v>77</v>
      </c>
      <c r="F48" s="39" t="s">
        <v>25</v>
      </c>
      <c r="G48" s="39">
        <v>9</v>
      </c>
      <c r="H48" s="41"/>
      <c r="I48" s="39"/>
      <c r="J48" s="42">
        <f t="shared" si="0"/>
        <v>9</v>
      </c>
      <c r="K48" s="43">
        <v>350</v>
      </c>
      <c r="L48" s="44">
        <f t="shared" si="1"/>
        <v>3150</v>
      </c>
      <c r="M48" s="44">
        <f t="shared" si="2"/>
        <v>0</v>
      </c>
      <c r="N48" s="44">
        <f t="shared" si="3"/>
        <v>0</v>
      </c>
      <c r="O48" s="45">
        <f t="shared" si="4"/>
        <v>3150</v>
      </c>
    </row>
    <row r="49" spans="1:15" x14ac:dyDescent="0.25">
      <c r="A49" s="38" t="s">
        <v>75</v>
      </c>
      <c r="B49" s="39">
        <v>2334</v>
      </c>
      <c r="C49" s="39">
        <v>1</v>
      </c>
      <c r="D49" s="40" t="s">
        <v>76</v>
      </c>
      <c r="E49" s="39" t="s">
        <v>78</v>
      </c>
      <c r="F49" s="39" t="s">
        <v>25</v>
      </c>
      <c r="G49" s="39">
        <v>7</v>
      </c>
      <c r="H49" s="41"/>
      <c r="I49" s="39"/>
      <c r="J49" s="42">
        <f t="shared" si="0"/>
        <v>7</v>
      </c>
      <c r="K49" s="43">
        <v>450</v>
      </c>
      <c r="L49" s="44">
        <f t="shared" si="1"/>
        <v>3150</v>
      </c>
      <c r="M49" s="44">
        <f t="shared" si="2"/>
        <v>0</v>
      </c>
      <c r="N49" s="44">
        <f t="shared" si="3"/>
        <v>0</v>
      </c>
      <c r="O49" s="45">
        <f t="shared" si="4"/>
        <v>3150</v>
      </c>
    </row>
    <row r="50" spans="1:15" x14ac:dyDescent="0.25">
      <c r="A50" s="38" t="s">
        <v>57</v>
      </c>
      <c r="B50" s="39">
        <v>2392</v>
      </c>
      <c r="C50" s="39">
        <v>1</v>
      </c>
      <c r="D50" s="40" t="s">
        <v>58</v>
      </c>
      <c r="E50" s="39" t="s">
        <v>79</v>
      </c>
      <c r="F50" s="39" t="s">
        <v>25</v>
      </c>
      <c r="G50" s="39">
        <v>203</v>
      </c>
      <c r="H50" s="41"/>
      <c r="I50" s="39"/>
      <c r="J50" s="42">
        <f t="shared" si="0"/>
        <v>203</v>
      </c>
      <c r="K50" s="43">
        <v>35</v>
      </c>
      <c r="L50" s="44">
        <f t="shared" si="1"/>
        <v>7105</v>
      </c>
      <c r="M50" s="44">
        <f t="shared" si="2"/>
        <v>0</v>
      </c>
      <c r="N50" s="44">
        <f t="shared" si="3"/>
        <v>0</v>
      </c>
      <c r="O50" s="45">
        <f t="shared" si="4"/>
        <v>7105</v>
      </c>
    </row>
    <row r="51" spans="1:15" x14ac:dyDescent="0.25">
      <c r="A51" s="38" t="s">
        <v>57</v>
      </c>
      <c r="B51" s="39">
        <v>2392</v>
      </c>
      <c r="C51" s="39">
        <v>1</v>
      </c>
      <c r="D51" s="40" t="s">
        <v>58</v>
      </c>
      <c r="E51" s="39" t="s">
        <v>80</v>
      </c>
      <c r="F51" s="39" t="s">
        <v>25</v>
      </c>
      <c r="G51" s="39">
        <v>0</v>
      </c>
      <c r="H51" s="41"/>
      <c r="I51" s="39"/>
      <c r="J51" s="42">
        <f t="shared" si="0"/>
        <v>0</v>
      </c>
      <c r="K51" s="43">
        <v>25</v>
      </c>
      <c r="L51" s="44">
        <f t="shared" si="1"/>
        <v>0</v>
      </c>
      <c r="M51" s="44">
        <f t="shared" si="2"/>
        <v>0</v>
      </c>
      <c r="N51" s="44">
        <f t="shared" si="3"/>
        <v>0</v>
      </c>
      <c r="O51" s="45">
        <f t="shared" si="4"/>
        <v>0</v>
      </c>
    </row>
    <row r="52" spans="1:15" x14ac:dyDescent="0.25">
      <c r="A52" s="38" t="s">
        <v>57</v>
      </c>
      <c r="B52" s="39">
        <v>2392</v>
      </c>
      <c r="C52" s="39">
        <v>1</v>
      </c>
      <c r="D52" s="40" t="s">
        <v>58</v>
      </c>
      <c r="E52" s="39" t="s">
        <v>81</v>
      </c>
      <c r="F52" s="39" t="s">
        <v>25</v>
      </c>
      <c r="G52" s="39">
        <v>0</v>
      </c>
      <c r="H52" s="41"/>
      <c r="I52" s="39"/>
      <c r="J52" s="42">
        <f t="shared" si="0"/>
        <v>0</v>
      </c>
      <c r="K52" s="43">
        <v>55</v>
      </c>
      <c r="L52" s="44">
        <f t="shared" si="1"/>
        <v>0</v>
      </c>
      <c r="M52" s="44">
        <f t="shared" si="2"/>
        <v>0</v>
      </c>
      <c r="N52" s="44">
        <f t="shared" si="3"/>
        <v>0</v>
      </c>
      <c r="O52" s="45">
        <f t="shared" si="4"/>
        <v>0</v>
      </c>
    </row>
    <row r="53" spans="1:15" x14ac:dyDescent="0.25">
      <c r="A53" s="38" t="s">
        <v>57</v>
      </c>
      <c r="B53" s="39">
        <v>2392</v>
      </c>
      <c r="C53" s="39">
        <v>1</v>
      </c>
      <c r="D53" s="40" t="s">
        <v>58</v>
      </c>
      <c r="E53" s="39" t="s">
        <v>82</v>
      </c>
      <c r="F53" s="39" t="s">
        <v>25</v>
      </c>
      <c r="G53" s="39">
        <v>5</v>
      </c>
      <c r="H53" s="41"/>
      <c r="I53" s="39"/>
      <c r="J53" s="42">
        <f t="shared" si="0"/>
        <v>5</v>
      </c>
      <c r="K53" s="43">
        <v>65</v>
      </c>
      <c r="L53" s="44">
        <f t="shared" si="1"/>
        <v>325</v>
      </c>
      <c r="M53" s="44">
        <f t="shared" si="2"/>
        <v>0</v>
      </c>
      <c r="N53" s="44">
        <f t="shared" si="3"/>
        <v>0</v>
      </c>
      <c r="O53" s="45">
        <f t="shared" si="4"/>
        <v>325</v>
      </c>
    </row>
    <row r="54" spans="1:15" x14ac:dyDescent="0.25">
      <c r="A54" s="38" t="s">
        <v>57</v>
      </c>
      <c r="B54" s="39">
        <v>2392</v>
      </c>
      <c r="C54" s="39">
        <v>1</v>
      </c>
      <c r="D54" s="40" t="s">
        <v>58</v>
      </c>
      <c r="E54" s="39" t="s">
        <v>83</v>
      </c>
      <c r="F54" s="39" t="s">
        <v>25</v>
      </c>
      <c r="G54" s="39">
        <v>16</v>
      </c>
      <c r="H54" s="41"/>
      <c r="I54" s="39"/>
      <c r="J54" s="42">
        <f t="shared" si="0"/>
        <v>16</v>
      </c>
      <c r="K54" s="43">
        <v>25</v>
      </c>
      <c r="L54" s="44">
        <f t="shared" si="1"/>
        <v>400</v>
      </c>
      <c r="M54" s="44">
        <f t="shared" si="2"/>
        <v>0</v>
      </c>
      <c r="N54" s="44">
        <f t="shared" si="3"/>
        <v>0</v>
      </c>
      <c r="O54" s="45">
        <f t="shared" si="4"/>
        <v>400</v>
      </c>
    </row>
    <row r="55" spans="1:15" x14ac:dyDescent="0.25">
      <c r="A55" s="38" t="s">
        <v>71</v>
      </c>
      <c r="B55" s="39">
        <v>2363</v>
      </c>
      <c r="C55" s="39">
        <v>7</v>
      </c>
      <c r="D55" s="40" t="s">
        <v>72</v>
      </c>
      <c r="E55" s="39" t="s">
        <v>84</v>
      </c>
      <c r="F55" s="39" t="s">
        <v>25</v>
      </c>
      <c r="G55" s="39">
        <v>15</v>
      </c>
      <c r="H55" s="41"/>
      <c r="I55" s="39"/>
      <c r="J55" s="42">
        <f t="shared" si="0"/>
        <v>15</v>
      </c>
      <c r="K55" s="43">
        <v>350</v>
      </c>
      <c r="L55" s="44">
        <f t="shared" si="1"/>
        <v>5250</v>
      </c>
      <c r="M55" s="44">
        <f t="shared" si="2"/>
        <v>0</v>
      </c>
      <c r="N55" s="44">
        <f t="shared" si="3"/>
        <v>0</v>
      </c>
      <c r="O55" s="45">
        <f t="shared" si="4"/>
        <v>5250</v>
      </c>
    </row>
    <row r="56" spans="1:15" x14ac:dyDescent="0.25">
      <c r="A56" s="38" t="s">
        <v>33</v>
      </c>
      <c r="B56" s="39">
        <v>2355</v>
      </c>
      <c r="C56" s="39">
        <v>1</v>
      </c>
      <c r="D56" s="40" t="s">
        <v>34</v>
      </c>
      <c r="E56" s="39" t="s">
        <v>85</v>
      </c>
      <c r="F56" s="39" t="s">
        <v>25</v>
      </c>
      <c r="G56" s="39">
        <v>25</v>
      </c>
      <c r="H56" s="41"/>
      <c r="I56" s="39"/>
      <c r="J56" s="42">
        <f t="shared" si="0"/>
        <v>25</v>
      </c>
      <c r="K56" s="43">
        <v>250</v>
      </c>
      <c r="L56" s="44">
        <f t="shared" si="1"/>
        <v>6250</v>
      </c>
      <c r="M56" s="44">
        <f t="shared" si="2"/>
        <v>0</v>
      </c>
      <c r="N56" s="44">
        <f t="shared" si="3"/>
        <v>0</v>
      </c>
      <c r="O56" s="45">
        <f t="shared" si="4"/>
        <v>6250</v>
      </c>
    </row>
    <row r="57" spans="1:15" x14ac:dyDescent="0.25">
      <c r="A57" s="38" t="s">
        <v>33</v>
      </c>
      <c r="B57" s="39">
        <v>2355</v>
      </c>
      <c r="C57" s="39">
        <v>1</v>
      </c>
      <c r="D57" s="40" t="s">
        <v>34</v>
      </c>
      <c r="E57" s="39" t="s">
        <v>86</v>
      </c>
      <c r="F57" s="39" t="s">
        <v>87</v>
      </c>
      <c r="G57" s="39">
        <v>1</v>
      </c>
      <c r="H57" s="41"/>
      <c r="I57" s="39"/>
      <c r="J57" s="42">
        <f t="shared" si="0"/>
        <v>1</v>
      </c>
      <c r="K57" s="43">
        <v>160.80000000000001</v>
      </c>
      <c r="L57" s="44">
        <f t="shared" si="1"/>
        <v>160.80000000000001</v>
      </c>
      <c r="M57" s="44">
        <f t="shared" si="2"/>
        <v>0</v>
      </c>
      <c r="N57" s="44">
        <f t="shared" si="3"/>
        <v>0</v>
      </c>
      <c r="O57" s="45">
        <f t="shared" si="4"/>
        <v>160.80000000000001</v>
      </c>
    </row>
    <row r="58" spans="1:15" x14ac:dyDescent="0.25">
      <c r="A58" s="38" t="s">
        <v>33</v>
      </c>
      <c r="B58" s="39">
        <v>2355</v>
      </c>
      <c r="C58" s="39">
        <v>1</v>
      </c>
      <c r="D58" s="40" t="s">
        <v>34</v>
      </c>
      <c r="E58" s="39" t="s">
        <v>88</v>
      </c>
      <c r="F58" s="39" t="s">
        <v>87</v>
      </c>
      <c r="G58" s="39">
        <v>1</v>
      </c>
      <c r="H58" s="41"/>
      <c r="I58" s="39"/>
      <c r="J58" s="42">
        <f t="shared" si="0"/>
        <v>1</v>
      </c>
      <c r="K58" s="43">
        <v>165.5</v>
      </c>
      <c r="L58" s="44">
        <f t="shared" si="1"/>
        <v>165.5</v>
      </c>
      <c r="M58" s="44">
        <f t="shared" si="2"/>
        <v>0</v>
      </c>
      <c r="N58" s="44">
        <f t="shared" si="3"/>
        <v>0</v>
      </c>
      <c r="O58" s="45">
        <f t="shared" si="4"/>
        <v>165.5</v>
      </c>
    </row>
    <row r="59" spans="1:15" x14ac:dyDescent="0.25">
      <c r="A59" s="38" t="s">
        <v>33</v>
      </c>
      <c r="B59" s="39">
        <v>2355</v>
      </c>
      <c r="C59" s="39">
        <v>1</v>
      </c>
      <c r="D59" s="40" t="s">
        <v>34</v>
      </c>
      <c r="E59" s="39" t="s">
        <v>89</v>
      </c>
      <c r="F59" s="39" t="s">
        <v>87</v>
      </c>
      <c r="G59" s="39">
        <v>5</v>
      </c>
      <c r="H59" s="41"/>
      <c r="I59" s="39"/>
      <c r="J59" s="42">
        <f t="shared" si="0"/>
        <v>5</v>
      </c>
      <c r="K59" s="43">
        <v>292.5</v>
      </c>
      <c r="L59" s="44">
        <f t="shared" si="1"/>
        <v>1462.5</v>
      </c>
      <c r="M59" s="44">
        <f t="shared" si="2"/>
        <v>0</v>
      </c>
      <c r="N59" s="44">
        <f t="shared" si="3"/>
        <v>0</v>
      </c>
      <c r="O59" s="45">
        <f t="shared" si="4"/>
        <v>1462.5</v>
      </c>
    </row>
    <row r="60" spans="1:15" x14ac:dyDescent="0.25">
      <c r="A60" s="38" t="s">
        <v>33</v>
      </c>
      <c r="B60" s="39">
        <v>2355</v>
      </c>
      <c r="C60" s="39">
        <v>1</v>
      </c>
      <c r="D60" s="40" t="s">
        <v>34</v>
      </c>
      <c r="E60" s="39" t="s">
        <v>90</v>
      </c>
      <c r="F60" s="39" t="s">
        <v>87</v>
      </c>
      <c r="G60" s="39">
        <v>10</v>
      </c>
      <c r="H60" s="41"/>
      <c r="I60" s="39"/>
      <c r="J60" s="42">
        <f t="shared" si="0"/>
        <v>10</v>
      </c>
      <c r="K60" s="43">
        <v>394.7</v>
      </c>
      <c r="L60" s="44">
        <f t="shared" si="1"/>
        <v>3947</v>
      </c>
      <c r="M60" s="44">
        <f t="shared" si="2"/>
        <v>0</v>
      </c>
      <c r="N60" s="44">
        <f t="shared" si="3"/>
        <v>0</v>
      </c>
      <c r="O60" s="45">
        <f t="shared" si="4"/>
        <v>3947</v>
      </c>
    </row>
    <row r="61" spans="1:15" x14ac:dyDescent="0.25">
      <c r="A61" s="38" t="s">
        <v>33</v>
      </c>
      <c r="B61" s="39">
        <v>2355</v>
      </c>
      <c r="C61" s="39">
        <v>1</v>
      </c>
      <c r="D61" s="40" t="s">
        <v>34</v>
      </c>
      <c r="E61" s="39" t="s">
        <v>91</v>
      </c>
      <c r="F61" s="39" t="s">
        <v>87</v>
      </c>
      <c r="G61" s="39"/>
      <c r="H61" s="41"/>
      <c r="I61" s="39"/>
      <c r="J61" s="42">
        <f t="shared" si="0"/>
        <v>0</v>
      </c>
      <c r="K61" s="43"/>
      <c r="L61" s="44">
        <f t="shared" si="1"/>
        <v>0</v>
      </c>
      <c r="M61" s="44">
        <f t="shared" si="2"/>
        <v>0</v>
      </c>
      <c r="N61" s="44">
        <f t="shared" si="3"/>
        <v>0</v>
      </c>
      <c r="O61" s="45">
        <f t="shared" si="4"/>
        <v>0</v>
      </c>
    </row>
    <row r="62" spans="1:15" x14ac:dyDescent="0.25">
      <c r="A62" s="38" t="s">
        <v>33</v>
      </c>
      <c r="B62" s="39">
        <v>2355</v>
      </c>
      <c r="C62" s="39">
        <v>1</v>
      </c>
      <c r="D62" s="40" t="s">
        <v>34</v>
      </c>
      <c r="E62" s="39" t="s">
        <v>92</v>
      </c>
      <c r="F62" s="39" t="s">
        <v>87</v>
      </c>
      <c r="G62" s="39"/>
      <c r="H62" s="41"/>
      <c r="I62" s="39"/>
      <c r="J62" s="42">
        <f t="shared" si="0"/>
        <v>0</v>
      </c>
      <c r="K62" s="43"/>
      <c r="L62" s="44">
        <f t="shared" si="1"/>
        <v>0</v>
      </c>
      <c r="M62" s="44">
        <f t="shared" si="2"/>
        <v>0</v>
      </c>
      <c r="N62" s="44">
        <f t="shared" si="3"/>
        <v>0</v>
      </c>
      <c r="O62" s="45">
        <f t="shared" si="4"/>
        <v>0</v>
      </c>
    </row>
    <row r="63" spans="1:15" x14ac:dyDescent="0.25">
      <c r="A63" s="38" t="s">
        <v>33</v>
      </c>
      <c r="B63" s="39">
        <v>2355</v>
      </c>
      <c r="C63" s="39">
        <v>1</v>
      </c>
      <c r="D63" s="40" t="s">
        <v>34</v>
      </c>
      <c r="E63" s="39" t="s">
        <v>93</v>
      </c>
      <c r="F63" s="39" t="s">
        <v>87</v>
      </c>
      <c r="G63" s="39">
        <v>1</v>
      </c>
      <c r="H63" s="41"/>
      <c r="I63" s="39"/>
      <c r="J63" s="42">
        <f t="shared" si="0"/>
        <v>1</v>
      </c>
      <c r="K63" s="43">
        <v>435</v>
      </c>
      <c r="L63" s="44">
        <f t="shared" si="1"/>
        <v>435</v>
      </c>
      <c r="M63" s="44">
        <f t="shared" si="2"/>
        <v>0</v>
      </c>
      <c r="N63" s="44">
        <f t="shared" si="3"/>
        <v>0</v>
      </c>
      <c r="O63" s="45">
        <f t="shared" si="4"/>
        <v>435</v>
      </c>
    </row>
    <row r="64" spans="1:15" x14ac:dyDescent="0.25">
      <c r="A64" s="38" t="s">
        <v>33</v>
      </c>
      <c r="B64" s="39">
        <v>2355</v>
      </c>
      <c r="C64" s="39">
        <v>1</v>
      </c>
      <c r="D64" s="40" t="s">
        <v>34</v>
      </c>
      <c r="E64" s="39" t="s">
        <v>94</v>
      </c>
      <c r="F64" s="39" t="s">
        <v>87</v>
      </c>
      <c r="G64" s="39"/>
      <c r="H64" s="41"/>
      <c r="I64" s="39"/>
      <c r="J64" s="42">
        <f t="shared" si="0"/>
        <v>0</v>
      </c>
      <c r="K64" s="43">
        <v>435</v>
      </c>
      <c r="L64" s="44">
        <f t="shared" si="1"/>
        <v>0</v>
      </c>
      <c r="M64" s="44">
        <f t="shared" si="2"/>
        <v>0</v>
      </c>
      <c r="N64" s="44">
        <f t="shared" si="3"/>
        <v>0</v>
      </c>
      <c r="O64" s="45">
        <f t="shared" si="4"/>
        <v>0</v>
      </c>
    </row>
    <row r="65" spans="1:15" x14ac:dyDescent="0.25">
      <c r="A65" s="38" t="s">
        <v>33</v>
      </c>
      <c r="B65" s="39">
        <v>2355</v>
      </c>
      <c r="C65" s="39">
        <v>1</v>
      </c>
      <c r="D65" s="40" t="s">
        <v>34</v>
      </c>
      <c r="E65" s="39" t="s">
        <v>95</v>
      </c>
      <c r="F65" s="39" t="s">
        <v>87</v>
      </c>
      <c r="G65" s="39">
        <v>5</v>
      </c>
      <c r="H65" s="41"/>
      <c r="I65" s="39"/>
      <c r="J65" s="42">
        <f t="shared" si="0"/>
        <v>5</v>
      </c>
      <c r="K65" s="43">
        <v>442</v>
      </c>
      <c r="L65" s="44">
        <f t="shared" si="1"/>
        <v>2210</v>
      </c>
      <c r="M65" s="44">
        <f t="shared" si="2"/>
        <v>0</v>
      </c>
      <c r="N65" s="44">
        <f t="shared" si="3"/>
        <v>0</v>
      </c>
      <c r="O65" s="45">
        <f t="shared" si="4"/>
        <v>2210</v>
      </c>
    </row>
    <row r="66" spans="1:15" x14ac:dyDescent="0.25">
      <c r="A66" s="38" t="s">
        <v>33</v>
      </c>
      <c r="B66" s="39">
        <v>2355</v>
      </c>
      <c r="C66" s="39">
        <v>1</v>
      </c>
      <c r="D66" s="40" t="s">
        <v>34</v>
      </c>
      <c r="E66" s="39" t="s">
        <v>96</v>
      </c>
      <c r="F66" s="39" t="s">
        <v>25</v>
      </c>
      <c r="G66" s="39">
        <v>77</v>
      </c>
      <c r="H66" s="41"/>
      <c r="I66" s="39"/>
      <c r="J66" s="42">
        <f t="shared" si="0"/>
        <v>77</v>
      </c>
      <c r="K66" s="43">
        <v>130</v>
      </c>
      <c r="L66" s="44">
        <f t="shared" si="1"/>
        <v>10010</v>
      </c>
      <c r="M66" s="44">
        <f t="shared" si="2"/>
        <v>0</v>
      </c>
      <c r="N66" s="44">
        <f t="shared" si="3"/>
        <v>0</v>
      </c>
      <c r="O66" s="45">
        <f t="shared" si="4"/>
        <v>10010</v>
      </c>
    </row>
    <row r="67" spans="1:15" x14ac:dyDescent="0.25">
      <c r="A67" s="38" t="s">
        <v>57</v>
      </c>
      <c r="B67" s="39">
        <v>2392</v>
      </c>
      <c r="C67" s="39">
        <v>1</v>
      </c>
      <c r="D67" s="40" t="s">
        <v>58</v>
      </c>
      <c r="E67" s="39" t="s">
        <v>97</v>
      </c>
      <c r="F67" s="39" t="s">
        <v>25</v>
      </c>
      <c r="G67" s="39">
        <v>4</v>
      </c>
      <c r="H67" s="41"/>
      <c r="I67" s="39"/>
      <c r="J67" s="42">
        <f t="shared" si="0"/>
        <v>4</v>
      </c>
      <c r="K67" s="43">
        <v>100</v>
      </c>
      <c r="L67" s="44">
        <f t="shared" si="1"/>
        <v>400</v>
      </c>
      <c r="M67" s="44">
        <f t="shared" si="2"/>
        <v>0</v>
      </c>
      <c r="N67" s="44">
        <f t="shared" si="3"/>
        <v>0</v>
      </c>
      <c r="O67" s="45">
        <f t="shared" si="4"/>
        <v>400</v>
      </c>
    </row>
    <row r="68" spans="1:15" x14ac:dyDescent="0.25">
      <c r="A68" s="38" t="s">
        <v>57</v>
      </c>
      <c r="B68" s="39">
        <v>2392</v>
      </c>
      <c r="C68" s="39">
        <v>1</v>
      </c>
      <c r="D68" s="40" t="s">
        <v>58</v>
      </c>
      <c r="E68" s="39" t="s">
        <v>98</v>
      </c>
      <c r="F68" s="39" t="s">
        <v>25</v>
      </c>
      <c r="G68" s="39">
        <v>1129</v>
      </c>
      <c r="H68" s="41"/>
      <c r="I68" s="39"/>
      <c r="J68" s="42">
        <f t="shared" si="0"/>
        <v>1129</v>
      </c>
      <c r="K68" s="43">
        <v>35</v>
      </c>
      <c r="L68" s="44">
        <f t="shared" si="1"/>
        <v>39515</v>
      </c>
      <c r="M68" s="44">
        <f t="shared" si="2"/>
        <v>0</v>
      </c>
      <c r="N68" s="44">
        <f t="shared" si="3"/>
        <v>0</v>
      </c>
      <c r="O68" s="45">
        <f t="shared" si="4"/>
        <v>39515</v>
      </c>
    </row>
    <row r="69" spans="1:15" x14ac:dyDescent="0.25">
      <c r="A69" s="38" t="s">
        <v>57</v>
      </c>
      <c r="B69" s="39">
        <v>2392</v>
      </c>
      <c r="C69" s="39">
        <v>1</v>
      </c>
      <c r="D69" s="40" t="s">
        <v>58</v>
      </c>
      <c r="E69" s="39" t="s">
        <v>99</v>
      </c>
      <c r="F69" s="39" t="s">
        <v>25</v>
      </c>
      <c r="G69" s="39">
        <v>2</v>
      </c>
      <c r="H69" s="41"/>
      <c r="I69" s="39"/>
      <c r="J69" s="42">
        <f t="shared" si="0"/>
        <v>2</v>
      </c>
      <c r="K69" s="43">
        <v>15</v>
      </c>
      <c r="L69" s="44">
        <f t="shared" si="1"/>
        <v>30</v>
      </c>
      <c r="M69" s="44">
        <f t="shared" si="2"/>
        <v>0</v>
      </c>
      <c r="N69" s="44">
        <f t="shared" si="3"/>
        <v>0</v>
      </c>
      <c r="O69" s="45">
        <f t="shared" si="4"/>
        <v>30</v>
      </c>
    </row>
    <row r="70" spans="1:15" x14ac:dyDescent="0.25">
      <c r="A70" s="38" t="s">
        <v>22</v>
      </c>
      <c r="B70" s="39">
        <v>2332</v>
      </c>
      <c r="C70" s="39">
        <v>1</v>
      </c>
      <c r="D70" s="40" t="s">
        <v>23</v>
      </c>
      <c r="E70" s="39" t="s">
        <v>100</v>
      </c>
      <c r="F70" s="39" t="s">
        <v>101</v>
      </c>
      <c r="G70" s="39">
        <v>142</v>
      </c>
      <c r="H70" s="41"/>
      <c r="I70" s="39"/>
      <c r="J70" s="42">
        <f t="shared" si="0"/>
        <v>142</v>
      </c>
      <c r="K70" s="43">
        <v>30</v>
      </c>
      <c r="L70" s="44">
        <f t="shared" si="1"/>
        <v>4260</v>
      </c>
      <c r="M70" s="44">
        <f t="shared" si="2"/>
        <v>0</v>
      </c>
      <c r="N70" s="44">
        <f t="shared" si="3"/>
        <v>0</v>
      </c>
      <c r="O70" s="45">
        <f t="shared" si="4"/>
        <v>4260</v>
      </c>
    </row>
    <row r="71" spans="1:15" x14ac:dyDescent="0.25">
      <c r="A71" s="38" t="s">
        <v>22</v>
      </c>
      <c r="B71" s="39">
        <v>2332</v>
      </c>
      <c r="C71" s="39">
        <v>1</v>
      </c>
      <c r="D71" s="40" t="s">
        <v>23</v>
      </c>
      <c r="E71" s="39" t="s">
        <v>102</v>
      </c>
      <c r="F71" s="39" t="s">
        <v>101</v>
      </c>
      <c r="G71" s="39"/>
      <c r="H71" s="41"/>
      <c r="I71" s="39"/>
      <c r="J71" s="42">
        <f t="shared" si="0"/>
        <v>0</v>
      </c>
      <c r="K71" s="43">
        <v>50</v>
      </c>
      <c r="L71" s="44">
        <f t="shared" si="1"/>
        <v>0</v>
      </c>
      <c r="M71" s="44">
        <f t="shared" si="2"/>
        <v>0</v>
      </c>
      <c r="N71" s="44">
        <f t="shared" si="3"/>
        <v>0</v>
      </c>
      <c r="O71" s="45">
        <f t="shared" si="4"/>
        <v>0</v>
      </c>
    </row>
    <row r="72" spans="1:15" x14ac:dyDescent="0.25">
      <c r="A72" s="38" t="s">
        <v>22</v>
      </c>
      <c r="B72" s="39">
        <v>2332</v>
      </c>
      <c r="C72" s="39">
        <v>1</v>
      </c>
      <c r="D72" s="40" t="s">
        <v>23</v>
      </c>
      <c r="E72" s="39" t="s">
        <v>103</v>
      </c>
      <c r="F72" s="39" t="s">
        <v>25</v>
      </c>
      <c r="G72" s="39">
        <v>56</v>
      </c>
      <c r="H72" s="41"/>
      <c r="I72" s="39"/>
      <c r="J72" s="42">
        <f t="shared" si="0"/>
        <v>56</v>
      </c>
      <c r="K72" s="43">
        <v>200</v>
      </c>
      <c r="L72" s="44">
        <f t="shared" si="1"/>
        <v>11200</v>
      </c>
      <c r="M72" s="44">
        <f t="shared" si="2"/>
        <v>0</v>
      </c>
      <c r="N72" s="44">
        <f t="shared" si="3"/>
        <v>0</v>
      </c>
      <c r="O72" s="45">
        <f t="shared" si="4"/>
        <v>11200</v>
      </c>
    </row>
    <row r="73" spans="1:15" x14ac:dyDescent="0.25">
      <c r="A73" s="38" t="s">
        <v>22</v>
      </c>
      <c r="B73" s="39">
        <v>2332</v>
      </c>
      <c r="C73" s="39">
        <v>1</v>
      </c>
      <c r="D73" s="40" t="s">
        <v>23</v>
      </c>
      <c r="E73" s="39" t="s">
        <v>104</v>
      </c>
      <c r="F73" s="39" t="s">
        <v>25</v>
      </c>
      <c r="G73" s="39">
        <v>16</v>
      </c>
      <c r="H73" s="41"/>
      <c r="I73" s="39"/>
      <c r="J73" s="42">
        <f t="shared" si="0"/>
        <v>16</v>
      </c>
      <c r="K73" s="43">
        <v>10</v>
      </c>
      <c r="L73" s="44">
        <f t="shared" si="1"/>
        <v>160</v>
      </c>
      <c r="M73" s="44">
        <f t="shared" si="2"/>
        <v>0</v>
      </c>
      <c r="N73" s="44">
        <f t="shared" si="3"/>
        <v>0</v>
      </c>
      <c r="O73" s="45">
        <f t="shared" si="4"/>
        <v>160</v>
      </c>
    </row>
    <row r="74" spans="1:15" x14ac:dyDescent="0.25">
      <c r="A74" s="38" t="s">
        <v>22</v>
      </c>
      <c r="B74" s="39">
        <v>2332</v>
      </c>
      <c r="C74" s="39">
        <v>1</v>
      </c>
      <c r="D74" s="40" t="s">
        <v>23</v>
      </c>
      <c r="E74" s="39" t="s">
        <v>105</v>
      </c>
      <c r="F74" s="39" t="s">
        <v>25</v>
      </c>
      <c r="G74" s="39">
        <v>0</v>
      </c>
      <c r="H74" s="41"/>
      <c r="I74" s="39"/>
      <c r="J74" s="42">
        <f t="shared" si="0"/>
        <v>0</v>
      </c>
      <c r="K74" s="43">
        <v>5</v>
      </c>
      <c r="L74" s="44">
        <f t="shared" si="1"/>
        <v>0</v>
      </c>
      <c r="M74" s="44">
        <f t="shared" si="2"/>
        <v>0</v>
      </c>
      <c r="N74" s="44">
        <f t="shared" si="3"/>
        <v>0</v>
      </c>
      <c r="O74" s="45">
        <f t="shared" si="4"/>
        <v>0</v>
      </c>
    </row>
    <row r="75" spans="1:15" x14ac:dyDescent="0.25">
      <c r="A75" s="38" t="s">
        <v>33</v>
      </c>
      <c r="B75" s="39">
        <v>2355</v>
      </c>
      <c r="C75" s="39">
        <v>1</v>
      </c>
      <c r="D75" s="40" t="s">
        <v>34</v>
      </c>
      <c r="E75" s="39" t="s">
        <v>106</v>
      </c>
      <c r="F75" s="39" t="s">
        <v>25</v>
      </c>
      <c r="G75" s="39">
        <v>0</v>
      </c>
      <c r="H75" s="41"/>
      <c r="I75" s="39"/>
      <c r="J75" s="42">
        <f t="shared" si="0"/>
        <v>0</v>
      </c>
      <c r="K75" s="43">
        <v>15</v>
      </c>
      <c r="L75" s="44">
        <f t="shared" si="1"/>
        <v>0</v>
      </c>
      <c r="M75" s="44">
        <f t="shared" si="2"/>
        <v>0</v>
      </c>
      <c r="N75" s="44">
        <f t="shared" si="3"/>
        <v>0</v>
      </c>
      <c r="O75" s="45">
        <f t="shared" si="4"/>
        <v>0</v>
      </c>
    </row>
    <row r="76" spans="1:15" x14ac:dyDescent="0.25">
      <c r="A76" s="38" t="s">
        <v>57</v>
      </c>
      <c r="B76" s="39">
        <v>2392</v>
      </c>
      <c r="C76" s="39">
        <v>1</v>
      </c>
      <c r="D76" s="40" t="s">
        <v>58</v>
      </c>
      <c r="E76" s="39" t="s">
        <v>107</v>
      </c>
      <c r="F76" s="39" t="s">
        <v>25</v>
      </c>
      <c r="G76" s="39">
        <v>2089</v>
      </c>
      <c r="H76" s="41"/>
      <c r="I76" s="39"/>
      <c r="J76" s="42">
        <f t="shared" si="0"/>
        <v>2089</v>
      </c>
      <c r="K76" s="43">
        <v>5</v>
      </c>
      <c r="L76" s="44">
        <f t="shared" si="1"/>
        <v>10445</v>
      </c>
      <c r="M76" s="44">
        <f t="shared" si="2"/>
        <v>0</v>
      </c>
      <c r="N76" s="44">
        <f t="shared" si="3"/>
        <v>0</v>
      </c>
      <c r="O76" s="45">
        <f t="shared" si="4"/>
        <v>10445</v>
      </c>
    </row>
    <row r="77" spans="1:15" x14ac:dyDescent="0.25">
      <c r="A77" s="38" t="s">
        <v>22</v>
      </c>
      <c r="B77" s="39">
        <v>2332</v>
      </c>
      <c r="C77" s="39">
        <v>1</v>
      </c>
      <c r="D77" s="40" t="s">
        <v>23</v>
      </c>
      <c r="E77" s="39" t="s">
        <v>108</v>
      </c>
      <c r="F77" s="39" t="s">
        <v>25</v>
      </c>
      <c r="G77" s="39">
        <v>315</v>
      </c>
      <c r="H77" s="41"/>
      <c r="I77" s="39"/>
      <c r="J77" s="42">
        <f t="shared" si="0"/>
        <v>315</v>
      </c>
      <c r="K77" s="43">
        <v>0.3</v>
      </c>
      <c r="L77" s="44">
        <f t="shared" si="1"/>
        <v>94.5</v>
      </c>
      <c r="M77" s="44">
        <f t="shared" si="2"/>
        <v>0</v>
      </c>
      <c r="N77" s="44">
        <f t="shared" si="3"/>
        <v>0</v>
      </c>
      <c r="O77" s="45">
        <f t="shared" si="4"/>
        <v>94.5</v>
      </c>
    </row>
    <row r="78" spans="1:15" x14ac:dyDescent="0.25">
      <c r="A78" s="38" t="s">
        <v>22</v>
      </c>
      <c r="B78" s="39">
        <v>2332</v>
      </c>
      <c r="C78" s="39">
        <v>1</v>
      </c>
      <c r="D78" s="40" t="s">
        <v>23</v>
      </c>
      <c r="E78" s="39" t="s">
        <v>109</v>
      </c>
      <c r="F78" s="39" t="s">
        <v>25</v>
      </c>
      <c r="G78" s="39">
        <v>231</v>
      </c>
      <c r="H78" s="41"/>
      <c r="I78" s="39"/>
      <c r="J78" s="42">
        <f t="shared" ref="J78:J141" si="5">+G78+H78-I78</f>
        <v>231</v>
      </c>
      <c r="K78" s="43">
        <v>5</v>
      </c>
      <c r="L78" s="44">
        <f t="shared" ref="L78:L141" si="6">+G78*K78</f>
        <v>1155</v>
      </c>
      <c r="M78" s="44">
        <f t="shared" ref="M78:M141" si="7">+H78*K78</f>
        <v>0</v>
      </c>
      <c r="N78" s="44">
        <f t="shared" ref="N78:N141" si="8">+I78*K78</f>
        <v>0</v>
      </c>
      <c r="O78" s="45">
        <f t="shared" ref="O78:O141" si="9">+L78+M78-N78</f>
        <v>1155</v>
      </c>
    </row>
    <row r="79" spans="1:15" x14ac:dyDescent="0.25">
      <c r="A79" s="38" t="s">
        <v>22</v>
      </c>
      <c r="B79" s="39">
        <v>2332</v>
      </c>
      <c r="C79" s="39">
        <v>1</v>
      </c>
      <c r="D79" s="40" t="s">
        <v>23</v>
      </c>
      <c r="E79" s="39" t="s">
        <v>110</v>
      </c>
      <c r="F79" s="39" t="s">
        <v>25</v>
      </c>
      <c r="G79" s="39">
        <v>117</v>
      </c>
      <c r="H79" s="41"/>
      <c r="I79" s="39"/>
      <c r="J79" s="42">
        <f t="shared" si="5"/>
        <v>117</v>
      </c>
      <c r="K79" s="43">
        <v>2</v>
      </c>
      <c r="L79" s="44">
        <f t="shared" si="6"/>
        <v>234</v>
      </c>
      <c r="M79" s="44">
        <f t="shared" si="7"/>
        <v>0</v>
      </c>
      <c r="N79" s="44">
        <f t="shared" si="8"/>
        <v>0</v>
      </c>
      <c r="O79" s="45">
        <f t="shared" si="9"/>
        <v>234</v>
      </c>
    </row>
    <row r="80" spans="1:15" x14ac:dyDescent="0.25">
      <c r="A80" s="38" t="s">
        <v>22</v>
      </c>
      <c r="B80" s="39">
        <v>2332</v>
      </c>
      <c r="C80" s="39">
        <v>1</v>
      </c>
      <c r="D80" s="40" t="s">
        <v>23</v>
      </c>
      <c r="E80" s="39" t="s">
        <v>111</v>
      </c>
      <c r="F80" s="39" t="s">
        <v>25</v>
      </c>
      <c r="G80" s="39">
        <v>273</v>
      </c>
      <c r="H80" s="41"/>
      <c r="I80" s="39"/>
      <c r="J80" s="42">
        <f t="shared" si="5"/>
        <v>273</v>
      </c>
      <c r="K80" s="43">
        <v>3</v>
      </c>
      <c r="L80" s="44">
        <f t="shared" si="6"/>
        <v>819</v>
      </c>
      <c r="M80" s="44">
        <f t="shared" si="7"/>
        <v>0</v>
      </c>
      <c r="N80" s="44">
        <f t="shared" si="8"/>
        <v>0</v>
      </c>
      <c r="O80" s="45">
        <f t="shared" si="9"/>
        <v>819</v>
      </c>
    </row>
    <row r="81" spans="1:15" x14ac:dyDescent="0.25">
      <c r="A81" s="38" t="s">
        <v>22</v>
      </c>
      <c r="B81" s="39">
        <v>2332</v>
      </c>
      <c r="C81" s="39">
        <v>1</v>
      </c>
      <c r="D81" s="40" t="s">
        <v>23</v>
      </c>
      <c r="E81" s="39" t="s">
        <v>112</v>
      </c>
      <c r="F81" s="39" t="s">
        <v>25</v>
      </c>
      <c r="G81" s="39"/>
      <c r="H81" s="41"/>
      <c r="I81" s="39"/>
      <c r="J81" s="42">
        <f t="shared" si="5"/>
        <v>0</v>
      </c>
      <c r="K81" s="43">
        <v>5</v>
      </c>
      <c r="L81" s="44">
        <f t="shared" si="6"/>
        <v>0</v>
      </c>
      <c r="M81" s="44">
        <f t="shared" si="7"/>
        <v>0</v>
      </c>
      <c r="N81" s="44">
        <f t="shared" si="8"/>
        <v>0</v>
      </c>
      <c r="O81" s="45">
        <f t="shared" si="9"/>
        <v>0</v>
      </c>
    </row>
    <row r="82" spans="1:15" x14ac:dyDescent="0.25">
      <c r="A82" s="38" t="s">
        <v>57</v>
      </c>
      <c r="B82" s="39">
        <v>2392</v>
      </c>
      <c r="C82" s="39">
        <v>1</v>
      </c>
      <c r="D82" s="40" t="s">
        <v>58</v>
      </c>
      <c r="E82" s="39" t="s">
        <v>113</v>
      </c>
      <c r="F82" s="39" t="s">
        <v>25</v>
      </c>
      <c r="G82" s="39">
        <v>1001</v>
      </c>
      <c r="H82" s="41"/>
      <c r="I82" s="39"/>
      <c r="J82" s="42">
        <f t="shared" si="5"/>
        <v>1001</v>
      </c>
      <c r="K82" s="43">
        <v>5</v>
      </c>
      <c r="L82" s="44">
        <f t="shared" si="6"/>
        <v>5005</v>
      </c>
      <c r="M82" s="44">
        <f t="shared" si="7"/>
        <v>0</v>
      </c>
      <c r="N82" s="44">
        <f t="shared" si="8"/>
        <v>0</v>
      </c>
      <c r="O82" s="45">
        <f t="shared" si="9"/>
        <v>5005</v>
      </c>
    </row>
    <row r="83" spans="1:15" x14ac:dyDescent="0.25">
      <c r="A83" s="38" t="s">
        <v>57</v>
      </c>
      <c r="B83" s="39">
        <v>2392</v>
      </c>
      <c r="C83" s="39">
        <v>1</v>
      </c>
      <c r="D83" s="40" t="s">
        <v>58</v>
      </c>
      <c r="E83" s="39" t="s">
        <v>114</v>
      </c>
      <c r="F83" s="39" t="s">
        <v>25</v>
      </c>
      <c r="G83" s="39">
        <v>0</v>
      </c>
      <c r="H83" s="41"/>
      <c r="I83" s="39"/>
      <c r="J83" s="42">
        <f t="shared" si="5"/>
        <v>0</v>
      </c>
      <c r="K83" s="43">
        <v>5</v>
      </c>
      <c r="L83" s="44">
        <f t="shared" si="6"/>
        <v>0</v>
      </c>
      <c r="M83" s="44">
        <f t="shared" si="7"/>
        <v>0</v>
      </c>
      <c r="N83" s="44">
        <f t="shared" si="8"/>
        <v>0</v>
      </c>
      <c r="O83" s="45">
        <f t="shared" si="9"/>
        <v>0</v>
      </c>
    </row>
    <row r="84" spans="1:15" x14ac:dyDescent="0.25">
      <c r="A84" s="38" t="s">
        <v>57</v>
      </c>
      <c r="B84" s="39">
        <v>2392</v>
      </c>
      <c r="C84" s="39">
        <v>1</v>
      </c>
      <c r="D84" s="40" t="s">
        <v>58</v>
      </c>
      <c r="E84" s="39" t="s">
        <v>115</v>
      </c>
      <c r="F84" s="39" t="s">
        <v>25</v>
      </c>
      <c r="G84" s="39">
        <v>0</v>
      </c>
      <c r="H84" s="41"/>
      <c r="I84" s="39"/>
      <c r="J84" s="42">
        <f t="shared" si="5"/>
        <v>0</v>
      </c>
      <c r="K84" s="43">
        <v>5</v>
      </c>
      <c r="L84" s="44">
        <f t="shared" si="6"/>
        <v>0</v>
      </c>
      <c r="M84" s="44">
        <f t="shared" si="7"/>
        <v>0</v>
      </c>
      <c r="N84" s="44">
        <f t="shared" si="8"/>
        <v>0</v>
      </c>
      <c r="O84" s="45">
        <f t="shared" si="9"/>
        <v>0</v>
      </c>
    </row>
    <row r="85" spans="1:15" x14ac:dyDescent="0.25">
      <c r="A85" s="38" t="s">
        <v>57</v>
      </c>
      <c r="B85" s="39">
        <v>2392</v>
      </c>
      <c r="C85" s="39">
        <v>1</v>
      </c>
      <c r="D85" s="40" t="s">
        <v>58</v>
      </c>
      <c r="E85" s="39" t="s">
        <v>116</v>
      </c>
      <c r="F85" s="39" t="s">
        <v>25</v>
      </c>
      <c r="G85" s="39">
        <v>0</v>
      </c>
      <c r="H85" s="41"/>
      <c r="I85" s="39"/>
      <c r="J85" s="42">
        <f t="shared" si="5"/>
        <v>0</v>
      </c>
      <c r="K85" s="43">
        <v>5</v>
      </c>
      <c r="L85" s="44">
        <f t="shared" si="6"/>
        <v>0</v>
      </c>
      <c r="M85" s="44">
        <f t="shared" si="7"/>
        <v>0</v>
      </c>
      <c r="N85" s="44">
        <f t="shared" si="8"/>
        <v>0</v>
      </c>
      <c r="O85" s="45">
        <f t="shared" si="9"/>
        <v>0</v>
      </c>
    </row>
    <row r="86" spans="1:15" x14ac:dyDescent="0.25">
      <c r="A86" s="38" t="s">
        <v>57</v>
      </c>
      <c r="B86" s="39">
        <v>2392</v>
      </c>
      <c r="C86" s="39">
        <v>1</v>
      </c>
      <c r="D86" s="40" t="s">
        <v>58</v>
      </c>
      <c r="E86" s="39" t="s">
        <v>117</v>
      </c>
      <c r="F86" s="39" t="s">
        <v>87</v>
      </c>
      <c r="G86" s="39">
        <v>4</v>
      </c>
      <c r="H86" s="41"/>
      <c r="I86" s="39"/>
      <c r="J86" s="42">
        <f t="shared" si="5"/>
        <v>4</v>
      </c>
      <c r="K86" s="43">
        <v>35</v>
      </c>
      <c r="L86" s="44">
        <f t="shared" si="6"/>
        <v>140</v>
      </c>
      <c r="M86" s="44">
        <f t="shared" si="7"/>
        <v>0</v>
      </c>
      <c r="N86" s="44">
        <f t="shared" si="8"/>
        <v>0</v>
      </c>
      <c r="O86" s="45">
        <f t="shared" si="9"/>
        <v>140</v>
      </c>
    </row>
    <row r="87" spans="1:15" x14ac:dyDescent="0.25">
      <c r="A87" s="38" t="s">
        <v>57</v>
      </c>
      <c r="B87" s="39">
        <v>2392</v>
      </c>
      <c r="C87" s="39">
        <v>1</v>
      </c>
      <c r="D87" s="40" t="s">
        <v>58</v>
      </c>
      <c r="E87" s="39" t="s">
        <v>118</v>
      </c>
      <c r="F87" s="39" t="s">
        <v>25</v>
      </c>
      <c r="G87" s="39">
        <v>127</v>
      </c>
      <c r="H87" s="41"/>
      <c r="I87" s="39"/>
      <c r="J87" s="42">
        <f t="shared" si="5"/>
        <v>127</v>
      </c>
      <c r="K87" s="43">
        <v>20</v>
      </c>
      <c r="L87" s="44">
        <f t="shared" si="6"/>
        <v>2540</v>
      </c>
      <c r="M87" s="44">
        <f t="shared" si="7"/>
        <v>0</v>
      </c>
      <c r="N87" s="44">
        <f t="shared" si="8"/>
        <v>0</v>
      </c>
      <c r="O87" s="45">
        <f t="shared" si="9"/>
        <v>2540</v>
      </c>
    </row>
    <row r="88" spans="1:15" x14ac:dyDescent="0.25">
      <c r="A88" s="38" t="s">
        <v>22</v>
      </c>
      <c r="B88" s="39">
        <v>2332</v>
      </c>
      <c r="C88" s="39">
        <v>1</v>
      </c>
      <c r="D88" s="40" t="s">
        <v>23</v>
      </c>
      <c r="E88" s="39" t="s">
        <v>119</v>
      </c>
      <c r="F88" s="39" t="s">
        <v>25</v>
      </c>
      <c r="G88" s="39">
        <v>86</v>
      </c>
      <c r="H88" s="41"/>
      <c r="I88" s="39"/>
      <c r="J88" s="42">
        <f t="shared" si="5"/>
        <v>86</v>
      </c>
      <c r="K88" s="43">
        <v>200</v>
      </c>
      <c r="L88" s="44">
        <f t="shared" si="6"/>
        <v>17200</v>
      </c>
      <c r="M88" s="44">
        <f t="shared" si="7"/>
        <v>0</v>
      </c>
      <c r="N88" s="44">
        <f t="shared" si="8"/>
        <v>0</v>
      </c>
      <c r="O88" s="45">
        <f t="shared" si="9"/>
        <v>17200</v>
      </c>
    </row>
    <row r="89" spans="1:15" x14ac:dyDescent="0.25">
      <c r="A89" s="38" t="s">
        <v>22</v>
      </c>
      <c r="B89" s="39">
        <v>2332</v>
      </c>
      <c r="C89" s="39">
        <v>1</v>
      </c>
      <c r="D89" s="40" t="s">
        <v>23</v>
      </c>
      <c r="E89" s="39" t="s">
        <v>120</v>
      </c>
      <c r="F89" s="39" t="s">
        <v>25</v>
      </c>
      <c r="G89" s="39">
        <v>6</v>
      </c>
      <c r="H89" s="41"/>
      <c r="I89" s="39"/>
      <c r="J89" s="42">
        <f t="shared" si="5"/>
        <v>6</v>
      </c>
      <c r="K89" s="43">
        <v>400</v>
      </c>
      <c r="L89" s="44">
        <f t="shared" si="6"/>
        <v>2400</v>
      </c>
      <c r="M89" s="44">
        <f t="shared" si="7"/>
        <v>0</v>
      </c>
      <c r="N89" s="44">
        <f t="shared" si="8"/>
        <v>0</v>
      </c>
      <c r="O89" s="45">
        <f t="shared" si="9"/>
        <v>2400</v>
      </c>
    </row>
    <row r="90" spans="1:15" x14ac:dyDescent="0.25">
      <c r="A90" s="38" t="s">
        <v>22</v>
      </c>
      <c r="B90" s="39">
        <v>2332</v>
      </c>
      <c r="C90" s="39">
        <v>1</v>
      </c>
      <c r="D90" s="40" t="s">
        <v>23</v>
      </c>
      <c r="E90" s="39" t="s">
        <v>121</v>
      </c>
      <c r="F90" s="39" t="s">
        <v>25</v>
      </c>
      <c r="G90" s="39">
        <v>16</v>
      </c>
      <c r="H90" s="41"/>
      <c r="I90" s="39"/>
      <c r="J90" s="42">
        <f t="shared" si="5"/>
        <v>16</v>
      </c>
      <c r="K90" s="43">
        <v>350</v>
      </c>
      <c r="L90" s="44">
        <f t="shared" si="6"/>
        <v>5600</v>
      </c>
      <c r="M90" s="44">
        <f t="shared" si="7"/>
        <v>0</v>
      </c>
      <c r="N90" s="44">
        <f t="shared" si="8"/>
        <v>0</v>
      </c>
      <c r="O90" s="45">
        <f t="shared" si="9"/>
        <v>5600</v>
      </c>
    </row>
    <row r="91" spans="1:15" x14ac:dyDescent="0.25">
      <c r="A91" s="38" t="s">
        <v>22</v>
      </c>
      <c r="B91" s="39">
        <v>2332</v>
      </c>
      <c r="C91" s="39">
        <v>1</v>
      </c>
      <c r="D91" s="40" t="s">
        <v>23</v>
      </c>
      <c r="E91" s="39" t="s">
        <v>122</v>
      </c>
      <c r="F91" s="39" t="s">
        <v>25</v>
      </c>
      <c r="G91" s="39">
        <v>24</v>
      </c>
      <c r="H91" s="41"/>
      <c r="I91" s="39"/>
      <c r="J91" s="42">
        <f t="shared" si="5"/>
        <v>24</v>
      </c>
      <c r="K91" s="43">
        <v>65</v>
      </c>
      <c r="L91" s="44">
        <f t="shared" si="6"/>
        <v>1560</v>
      </c>
      <c r="M91" s="44">
        <f t="shared" si="7"/>
        <v>0</v>
      </c>
      <c r="N91" s="44">
        <f t="shared" si="8"/>
        <v>0</v>
      </c>
      <c r="O91" s="45">
        <f t="shared" si="9"/>
        <v>1560</v>
      </c>
    </row>
    <row r="92" spans="1:15" x14ac:dyDescent="0.25">
      <c r="A92" s="38" t="s">
        <v>75</v>
      </c>
      <c r="B92" s="39">
        <v>2334</v>
      </c>
      <c r="C92" s="39">
        <v>1</v>
      </c>
      <c r="D92" s="40" t="s">
        <v>76</v>
      </c>
      <c r="E92" s="39" t="s">
        <v>123</v>
      </c>
      <c r="F92" s="39" t="s">
        <v>25</v>
      </c>
      <c r="G92" s="39">
        <v>82</v>
      </c>
      <c r="H92" s="41"/>
      <c r="I92" s="39"/>
      <c r="J92" s="42">
        <f t="shared" si="5"/>
        <v>82</v>
      </c>
      <c r="K92" s="43">
        <v>85</v>
      </c>
      <c r="L92" s="44">
        <f t="shared" si="6"/>
        <v>6970</v>
      </c>
      <c r="M92" s="44">
        <f t="shared" si="7"/>
        <v>0</v>
      </c>
      <c r="N92" s="44">
        <f t="shared" si="8"/>
        <v>0</v>
      </c>
      <c r="O92" s="45">
        <f t="shared" si="9"/>
        <v>6970</v>
      </c>
    </row>
    <row r="93" spans="1:15" x14ac:dyDescent="0.25">
      <c r="A93" s="38" t="s">
        <v>75</v>
      </c>
      <c r="B93" s="39">
        <v>2334</v>
      </c>
      <c r="C93" s="39">
        <v>1</v>
      </c>
      <c r="D93" s="40" t="s">
        <v>76</v>
      </c>
      <c r="E93" s="39" t="s">
        <v>124</v>
      </c>
      <c r="F93" s="39" t="s">
        <v>25</v>
      </c>
      <c r="G93" s="39">
        <v>201</v>
      </c>
      <c r="H93" s="41"/>
      <c r="I93" s="39"/>
      <c r="J93" s="42">
        <f t="shared" si="5"/>
        <v>201</v>
      </c>
      <c r="K93" s="43">
        <v>60</v>
      </c>
      <c r="L93" s="44">
        <f t="shared" si="6"/>
        <v>12060</v>
      </c>
      <c r="M93" s="44">
        <f t="shared" si="7"/>
        <v>0</v>
      </c>
      <c r="N93" s="44">
        <f t="shared" si="8"/>
        <v>0</v>
      </c>
      <c r="O93" s="45">
        <f t="shared" si="9"/>
        <v>12060</v>
      </c>
    </row>
    <row r="94" spans="1:15" x14ac:dyDescent="0.25">
      <c r="A94" s="38" t="s">
        <v>75</v>
      </c>
      <c r="B94" s="39">
        <v>2334</v>
      </c>
      <c r="C94" s="39">
        <v>1</v>
      </c>
      <c r="D94" s="40" t="s">
        <v>76</v>
      </c>
      <c r="E94" s="39" t="s">
        <v>125</v>
      </c>
      <c r="F94" s="39" t="s">
        <v>25</v>
      </c>
      <c r="G94" s="39">
        <v>293</v>
      </c>
      <c r="H94" s="41"/>
      <c r="I94" s="39"/>
      <c r="J94" s="42">
        <f t="shared" si="5"/>
        <v>293</v>
      </c>
      <c r="K94" s="43">
        <v>60</v>
      </c>
      <c r="L94" s="44">
        <f t="shared" si="6"/>
        <v>17580</v>
      </c>
      <c r="M94" s="44">
        <f t="shared" si="7"/>
        <v>0</v>
      </c>
      <c r="N94" s="44">
        <f t="shared" si="8"/>
        <v>0</v>
      </c>
      <c r="O94" s="45">
        <f t="shared" si="9"/>
        <v>17580</v>
      </c>
    </row>
    <row r="95" spans="1:15" x14ac:dyDescent="0.25">
      <c r="A95" s="38" t="s">
        <v>75</v>
      </c>
      <c r="B95" s="39">
        <v>2334</v>
      </c>
      <c r="C95" s="39">
        <v>1</v>
      </c>
      <c r="D95" s="40" t="s">
        <v>76</v>
      </c>
      <c r="E95" s="39" t="s">
        <v>126</v>
      </c>
      <c r="F95" s="39" t="s">
        <v>25</v>
      </c>
      <c r="G95" s="39">
        <v>562</v>
      </c>
      <c r="H95" s="41"/>
      <c r="I95" s="39"/>
      <c r="J95" s="42">
        <f t="shared" si="5"/>
        <v>562</v>
      </c>
      <c r="K95" s="43">
        <v>60</v>
      </c>
      <c r="L95" s="44">
        <f t="shared" si="6"/>
        <v>33720</v>
      </c>
      <c r="M95" s="44">
        <f t="shared" si="7"/>
        <v>0</v>
      </c>
      <c r="N95" s="44">
        <f t="shared" si="8"/>
        <v>0</v>
      </c>
      <c r="O95" s="45">
        <f t="shared" si="9"/>
        <v>33720</v>
      </c>
    </row>
    <row r="96" spans="1:15" x14ac:dyDescent="0.25">
      <c r="A96" s="38" t="s">
        <v>75</v>
      </c>
      <c r="B96" s="39">
        <v>2334</v>
      </c>
      <c r="C96" s="39">
        <v>1</v>
      </c>
      <c r="D96" s="40" t="s">
        <v>76</v>
      </c>
      <c r="E96" s="39" t="s">
        <v>127</v>
      </c>
      <c r="F96" s="39" t="s">
        <v>25</v>
      </c>
      <c r="G96" s="39">
        <v>341</v>
      </c>
      <c r="H96" s="41"/>
      <c r="I96" s="39"/>
      <c r="J96" s="42">
        <f t="shared" si="5"/>
        <v>341</v>
      </c>
      <c r="K96" s="43">
        <v>90</v>
      </c>
      <c r="L96" s="44">
        <f t="shared" si="6"/>
        <v>30690</v>
      </c>
      <c r="M96" s="44">
        <f>+H96*K96</f>
        <v>0</v>
      </c>
      <c r="N96" s="44">
        <f t="shared" si="8"/>
        <v>0</v>
      </c>
      <c r="O96" s="45">
        <f t="shared" si="9"/>
        <v>30690</v>
      </c>
    </row>
    <row r="97" spans="1:15" x14ac:dyDescent="0.25">
      <c r="A97" s="38" t="s">
        <v>57</v>
      </c>
      <c r="B97" s="39">
        <v>2392</v>
      </c>
      <c r="C97" s="39">
        <v>1</v>
      </c>
      <c r="D97" s="40" t="s">
        <v>58</v>
      </c>
      <c r="E97" s="39" t="s">
        <v>128</v>
      </c>
      <c r="F97" s="39" t="s">
        <v>25</v>
      </c>
      <c r="G97" s="39">
        <v>0</v>
      </c>
      <c r="H97" s="41"/>
      <c r="I97" s="39"/>
      <c r="J97" s="42">
        <f t="shared" si="5"/>
        <v>0</v>
      </c>
      <c r="K97" s="43">
        <v>35</v>
      </c>
      <c r="L97" s="44">
        <f t="shared" si="6"/>
        <v>0</v>
      </c>
      <c r="M97" s="44">
        <f t="shared" si="7"/>
        <v>0</v>
      </c>
      <c r="N97" s="44">
        <f t="shared" si="8"/>
        <v>0</v>
      </c>
      <c r="O97" s="45">
        <f t="shared" si="9"/>
        <v>0</v>
      </c>
    </row>
    <row r="98" spans="1:15" x14ac:dyDescent="0.25">
      <c r="A98" s="38" t="s">
        <v>57</v>
      </c>
      <c r="B98" s="39">
        <v>2392</v>
      </c>
      <c r="C98" s="39">
        <v>1</v>
      </c>
      <c r="D98" s="40" t="s">
        <v>58</v>
      </c>
      <c r="E98" s="39" t="s">
        <v>129</v>
      </c>
      <c r="F98" s="39" t="s">
        <v>25</v>
      </c>
      <c r="G98" s="39">
        <v>177</v>
      </c>
      <c r="H98" s="41"/>
      <c r="I98" s="39"/>
      <c r="J98" s="42">
        <f t="shared" si="5"/>
        <v>177</v>
      </c>
      <c r="K98" s="43">
        <v>35</v>
      </c>
      <c r="L98" s="44">
        <f t="shared" si="6"/>
        <v>6195</v>
      </c>
      <c r="M98" s="44">
        <f t="shared" si="7"/>
        <v>0</v>
      </c>
      <c r="N98" s="44">
        <f t="shared" si="8"/>
        <v>0</v>
      </c>
      <c r="O98" s="45">
        <f t="shared" si="9"/>
        <v>6195</v>
      </c>
    </row>
    <row r="99" spans="1:15" x14ac:dyDescent="0.25">
      <c r="A99" s="38" t="s">
        <v>57</v>
      </c>
      <c r="B99" s="39">
        <v>2392</v>
      </c>
      <c r="C99" s="39">
        <v>1</v>
      </c>
      <c r="D99" s="40" t="s">
        <v>58</v>
      </c>
      <c r="E99" s="39" t="s">
        <v>130</v>
      </c>
      <c r="F99" s="39" t="s">
        <v>25</v>
      </c>
      <c r="G99" s="39">
        <v>168</v>
      </c>
      <c r="H99" s="41"/>
      <c r="I99" s="39"/>
      <c r="J99" s="42">
        <f t="shared" si="5"/>
        <v>168</v>
      </c>
      <c r="K99" s="43">
        <v>35</v>
      </c>
      <c r="L99" s="44">
        <f t="shared" si="6"/>
        <v>5880</v>
      </c>
      <c r="M99" s="44">
        <f t="shared" si="7"/>
        <v>0</v>
      </c>
      <c r="N99" s="44">
        <f t="shared" si="8"/>
        <v>0</v>
      </c>
      <c r="O99" s="45">
        <f t="shared" si="9"/>
        <v>5880</v>
      </c>
    </row>
    <row r="100" spans="1:15" x14ac:dyDescent="0.25">
      <c r="A100" s="38" t="s">
        <v>57</v>
      </c>
      <c r="B100" s="39">
        <v>2392</v>
      </c>
      <c r="C100" s="39">
        <v>1</v>
      </c>
      <c r="D100" s="40" t="s">
        <v>58</v>
      </c>
      <c r="E100" s="39" t="s">
        <v>131</v>
      </c>
      <c r="F100" s="39" t="s">
        <v>25</v>
      </c>
      <c r="G100" s="39">
        <v>0</v>
      </c>
      <c r="H100" s="41"/>
      <c r="I100" s="39"/>
      <c r="J100" s="42">
        <f t="shared" si="5"/>
        <v>0</v>
      </c>
      <c r="K100" s="43">
        <v>350</v>
      </c>
      <c r="L100" s="44">
        <f t="shared" si="6"/>
        <v>0</v>
      </c>
      <c r="M100" s="44">
        <f t="shared" si="7"/>
        <v>0</v>
      </c>
      <c r="N100" s="44">
        <f t="shared" si="8"/>
        <v>0</v>
      </c>
      <c r="O100" s="45">
        <f t="shared" si="9"/>
        <v>0</v>
      </c>
    </row>
    <row r="101" spans="1:15" x14ac:dyDescent="0.25">
      <c r="A101" s="38" t="s">
        <v>57</v>
      </c>
      <c r="B101" s="39">
        <v>2392</v>
      </c>
      <c r="C101" s="39">
        <v>1</v>
      </c>
      <c r="D101" s="40" t="s">
        <v>58</v>
      </c>
      <c r="E101" s="39" t="s">
        <v>132</v>
      </c>
      <c r="F101" s="39" t="s">
        <v>25</v>
      </c>
      <c r="G101" s="39">
        <v>6</v>
      </c>
      <c r="H101" s="41"/>
      <c r="I101" s="39"/>
      <c r="J101" s="42">
        <f t="shared" si="5"/>
        <v>6</v>
      </c>
      <c r="K101" s="43">
        <v>500</v>
      </c>
      <c r="L101" s="44">
        <f t="shared" si="6"/>
        <v>3000</v>
      </c>
      <c r="M101" s="44">
        <f t="shared" si="7"/>
        <v>0</v>
      </c>
      <c r="N101" s="44">
        <f t="shared" si="8"/>
        <v>0</v>
      </c>
      <c r="O101" s="45">
        <f t="shared" si="9"/>
        <v>3000</v>
      </c>
    </row>
    <row r="102" spans="1:15" x14ac:dyDescent="0.25">
      <c r="A102" s="38" t="s">
        <v>57</v>
      </c>
      <c r="B102" s="39">
        <v>2392</v>
      </c>
      <c r="C102" s="39">
        <v>1</v>
      </c>
      <c r="D102" s="40" t="s">
        <v>58</v>
      </c>
      <c r="E102" s="39" t="s">
        <v>133</v>
      </c>
      <c r="F102" s="39" t="s">
        <v>25</v>
      </c>
      <c r="G102" s="39">
        <v>5</v>
      </c>
      <c r="H102" s="41"/>
      <c r="I102" s="39"/>
      <c r="J102" s="42">
        <f t="shared" si="5"/>
        <v>5</v>
      </c>
      <c r="K102" s="43">
        <v>650</v>
      </c>
      <c r="L102" s="44">
        <f t="shared" si="6"/>
        <v>3250</v>
      </c>
      <c r="M102" s="44">
        <f t="shared" si="7"/>
        <v>0</v>
      </c>
      <c r="N102" s="44">
        <f t="shared" si="8"/>
        <v>0</v>
      </c>
      <c r="O102" s="45">
        <f t="shared" si="9"/>
        <v>3250</v>
      </c>
    </row>
    <row r="103" spans="1:15" x14ac:dyDescent="0.25">
      <c r="A103" s="38" t="s">
        <v>57</v>
      </c>
      <c r="B103" s="39">
        <v>2392</v>
      </c>
      <c r="C103" s="39">
        <v>1</v>
      </c>
      <c r="D103" s="40" t="s">
        <v>58</v>
      </c>
      <c r="E103" s="39" t="s">
        <v>134</v>
      </c>
      <c r="F103" s="39" t="s">
        <v>25</v>
      </c>
      <c r="G103" s="39">
        <v>0</v>
      </c>
      <c r="H103" s="41"/>
      <c r="I103" s="39"/>
      <c r="J103" s="42">
        <f t="shared" si="5"/>
        <v>0</v>
      </c>
      <c r="K103" s="43">
        <v>850</v>
      </c>
      <c r="L103" s="44">
        <f t="shared" si="6"/>
        <v>0</v>
      </c>
      <c r="M103" s="44">
        <f t="shared" si="7"/>
        <v>0</v>
      </c>
      <c r="N103" s="44">
        <f t="shared" si="8"/>
        <v>0</v>
      </c>
      <c r="O103" s="45">
        <f t="shared" si="9"/>
        <v>0</v>
      </c>
    </row>
    <row r="104" spans="1:15" x14ac:dyDescent="0.25">
      <c r="A104" s="38" t="s">
        <v>57</v>
      </c>
      <c r="B104" s="39">
        <v>2392</v>
      </c>
      <c r="C104" s="39">
        <v>1</v>
      </c>
      <c r="D104" s="40" t="s">
        <v>58</v>
      </c>
      <c r="E104" s="39" t="s">
        <v>135</v>
      </c>
      <c r="F104" s="39" t="s">
        <v>25</v>
      </c>
      <c r="G104" s="39">
        <v>0</v>
      </c>
      <c r="H104" s="41"/>
      <c r="I104" s="39"/>
      <c r="J104" s="42">
        <f t="shared" si="5"/>
        <v>0</v>
      </c>
      <c r="K104" s="43">
        <v>450</v>
      </c>
      <c r="L104" s="44">
        <f t="shared" si="6"/>
        <v>0</v>
      </c>
      <c r="M104" s="44">
        <f t="shared" si="7"/>
        <v>0</v>
      </c>
      <c r="N104" s="44">
        <f t="shared" si="8"/>
        <v>0</v>
      </c>
      <c r="O104" s="45">
        <f t="shared" si="9"/>
        <v>0</v>
      </c>
    </row>
    <row r="105" spans="1:15" x14ac:dyDescent="0.25">
      <c r="A105" s="38" t="s">
        <v>57</v>
      </c>
      <c r="B105" s="39">
        <v>2392</v>
      </c>
      <c r="C105" s="39">
        <v>1</v>
      </c>
      <c r="D105" s="40" t="s">
        <v>58</v>
      </c>
      <c r="E105" s="39" t="s">
        <v>136</v>
      </c>
      <c r="F105" s="39" t="s">
        <v>25</v>
      </c>
      <c r="G105" s="39">
        <v>163</v>
      </c>
      <c r="H105" s="41"/>
      <c r="I105" s="39"/>
      <c r="J105" s="42">
        <f t="shared" si="5"/>
        <v>163</v>
      </c>
      <c r="K105" s="43">
        <v>10</v>
      </c>
      <c r="L105" s="44">
        <f t="shared" si="6"/>
        <v>1630</v>
      </c>
      <c r="M105" s="44">
        <f t="shared" si="7"/>
        <v>0</v>
      </c>
      <c r="N105" s="44">
        <f t="shared" si="8"/>
        <v>0</v>
      </c>
      <c r="O105" s="45">
        <f t="shared" si="9"/>
        <v>1630</v>
      </c>
    </row>
    <row r="106" spans="1:15" x14ac:dyDescent="0.25">
      <c r="A106" s="38" t="s">
        <v>57</v>
      </c>
      <c r="B106" s="39">
        <v>2392</v>
      </c>
      <c r="C106" s="39">
        <v>1</v>
      </c>
      <c r="D106" s="40" t="s">
        <v>58</v>
      </c>
      <c r="E106" s="39" t="s">
        <v>137</v>
      </c>
      <c r="F106" s="39" t="s">
        <v>25</v>
      </c>
      <c r="G106" s="39">
        <v>10</v>
      </c>
      <c r="H106" s="41"/>
      <c r="I106" s="39"/>
      <c r="J106" s="42">
        <f t="shared" si="5"/>
        <v>10</v>
      </c>
      <c r="K106" s="43">
        <v>500</v>
      </c>
      <c r="L106" s="44">
        <f t="shared" si="6"/>
        <v>5000</v>
      </c>
      <c r="M106" s="44">
        <f t="shared" si="7"/>
        <v>0</v>
      </c>
      <c r="N106" s="44">
        <f t="shared" si="8"/>
        <v>0</v>
      </c>
      <c r="O106" s="45">
        <f t="shared" si="9"/>
        <v>5000</v>
      </c>
    </row>
    <row r="107" spans="1:15" x14ac:dyDescent="0.25">
      <c r="A107" s="38" t="s">
        <v>22</v>
      </c>
      <c r="B107" s="39">
        <v>2332</v>
      </c>
      <c r="C107" s="39">
        <v>1</v>
      </c>
      <c r="D107" s="40" t="s">
        <v>23</v>
      </c>
      <c r="E107" s="39" t="s">
        <v>138</v>
      </c>
      <c r="F107" s="39" t="s">
        <v>25</v>
      </c>
      <c r="G107" s="39">
        <v>1728</v>
      </c>
      <c r="H107" s="41"/>
      <c r="I107" s="39"/>
      <c r="J107" s="42">
        <f t="shared" si="5"/>
        <v>1728</v>
      </c>
      <c r="K107" s="43">
        <v>2</v>
      </c>
      <c r="L107" s="44">
        <f t="shared" si="6"/>
        <v>3456</v>
      </c>
      <c r="M107" s="44">
        <f t="shared" si="7"/>
        <v>0</v>
      </c>
      <c r="N107" s="44">
        <f t="shared" si="8"/>
        <v>0</v>
      </c>
      <c r="O107" s="45">
        <f t="shared" si="9"/>
        <v>3456</v>
      </c>
    </row>
    <row r="108" spans="1:15" x14ac:dyDescent="0.25">
      <c r="A108" s="38" t="s">
        <v>37</v>
      </c>
      <c r="B108" s="39">
        <v>2364</v>
      </c>
      <c r="C108" s="39">
        <v>3</v>
      </c>
      <c r="D108" s="40" t="s">
        <v>38</v>
      </c>
      <c r="E108" s="39" t="s">
        <v>139</v>
      </c>
      <c r="F108" s="39" t="s">
        <v>25</v>
      </c>
      <c r="G108" s="39">
        <v>842</v>
      </c>
      <c r="H108" s="41"/>
      <c r="I108" s="39"/>
      <c r="J108" s="42">
        <f t="shared" si="5"/>
        <v>842</v>
      </c>
      <c r="K108" s="43">
        <v>1.25</v>
      </c>
      <c r="L108" s="44">
        <f t="shared" si="6"/>
        <v>1052.5</v>
      </c>
      <c r="M108" s="44">
        <f t="shared" si="7"/>
        <v>0</v>
      </c>
      <c r="N108" s="44">
        <f t="shared" si="8"/>
        <v>0</v>
      </c>
      <c r="O108" s="45">
        <f t="shared" si="9"/>
        <v>1052.5</v>
      </c>
    </row>
    <row r="109" spans="1:15" x14ac:dyDescent="0.25">
      <c r="A109" s="38" t="s">
        <v>22</v>
      </c>
      <c r="B109" s="39">
        <v>2332</v>
      </c>
      <c r="C109" s="39">
        <v>1</v>
      </c>
      <c r="D109" s="40" t="s">
        <v>23</v>
      </c>
      <c r="E109" s="39" t="s">
        <v>140</v>
      </c>
      <c r="F109" s="39" t="s">
        <v>25</v>
      </c>
      <c r="G109" s="39">
        <v>846</v>
      </c>
      <c r="H109" s="41"/>
      <c r="I109" s="39"/>
      <c r="J109" s="42">
        <f t="shared" si="5"/>
        <v>846</v>
      </c>
      <c r="K109" s="43">
        <v>2</v>
      </c>
      <c r="L109" s="44">
        <f t="shared" si="6"/>
        <v>1692</v>
      </c>
      <c r="M109" s="44">
        <f t="shared" si="7"/>
        <v>0</v>
      </c>
      <c r="N109" s="44">
        <f t="shared" si="8"/>
        <v>0</v>
      </c>
      <c r="O109" s="45">
        <f t="shared" si="9"/>
        <v>1692</v>
      </c>
    </row>
    <row r="110" spans="1:15" x14ac:dyDescent="0.25">
      <c r="A110" s="38" t="s">
        <v>22</v>
      </c>
      <c r="B110" s="39">
        <v>2332</v>
      </c>
      <c r="C110" s="39">
        <v>1</v>
      </c>
      <c r="D110" s="40" t="s">
        <v>23</v>
      </c>
      <c r="E110" s="39" t="s">
        <v>141</v>
      </c>
      <c r="F110" s="39" t="s">
        <v>25</v>
      </c>
      <c r="G110" s="39">
        <v>27</v>
      </c>
      <c r="H110" s="41"/>
      <c r="I110" s="39"/>
      <c r="J110" s="42">
        <f t="shared" si="5"/>
        <v>27</v>
      </c>
      <c r="K110" s="43">
        <v>15</v>
      </c>
      <c r="L110" s="44">
        <f t="shared" si="6"/>
        <v>405</v>
      </c>
      <c r="M110" s="44">
        <f t="shared" si="7"/>
        <v>0</v>
      </c>
      <c r="N110" s="44">
        <f t="shared" si="8"/>
        <v>0</v>
      </c>
      <c r="O110" s="45">
        <f t="shared" si="9"/>
        <v>405</v>
      </c>
    </row>
    <row r="111" spans="1:15" x14ac:dyDescent="0.25">
      <c r="A111" s="38" t="s">
        <v>22</v>
      </c>
      <c r="B111" s="39">
        <v>2332</v>
      </c>
      <c r="C111" s="39">
        <v>1</v>
      </c>
      <c r="D111" s="40" t="s">
        <v>23</v>
      </c>
      <c r="E111" s="39" t="s">
        <v>142</v>
      </c>
      <c r="F111" s="39" t="s">
        <v>25</v>
      </c>
      <c r="G111" s="39">
        <v>100</v>
      </c>
      <c r="H111" s="41"/>
      <c r="I111" s="39"/>
      <c r="J111" s="42">
        <f t="shared" si="5"/>
        <v>100</v>
      </c>
      <c r="K111" s="43">
        <v>0</v>
      </c>
      <c r="L111" s="44">
        <f t="shared" si="6"/>
        <v>0</v>
      </c>
      <c r="M111" s="44">
        <f t="shared" si="7"/>
        <v>0</v>
      </c>
      <c r="N111" s="44">
        <f t="shared" si="8"/>
        <v>0</v>
      </c>
      <c r="O111" s="45">
        <f t="shared" si="9"/>
        <v>0</v>
      </c>
    </row>
    <row r="112" spans="1:15" x14ac:dyDescent="0.25">
      <c r="A112" s="38" t="s">
        <v>22</v>
      </c>
      <c r="B112" s="39">
        <v>2332</v>
      </c>
      <c r="C112" s="39">
        <v>1</v>
      </c>
      <c r="D112" s="40" t="s">
        <v>23</v>
      </c>
      <c r="E112" s="39" t="s">
        <v>143</v>
      </c>
      <c r="F112" s="39" t="s">
        <v>25</v>
      </c>
      <c r="G112" s="39"/>
      <c r="H112" s="41"/>
      <c r="I112" s="39"/>
      <c r="J112" s="42">
        <f t="shared" si="5"/>
        <v>0</v>
      </c>
      <c r="K112" s="43">
        <v>25</v>
      </c>
      <c r="L112" s="44">
        <f t="shared" si="6"/>
        <v>0</v>
      </c>
      <c r="M112" s="44">
        <f t="shared" si="7"/>
        <v>0</v>
      </c>
      <c r="N112" s="44">
        <f t="shared" si="8"/>
        <v>0</v>
      </c>
      <c r="O112" s="45">
        <f t="shared" si="9"/>
        <v>0</v>
      </c>
    </row>
    <row r="113" spans="1:15" x14ac:dyDescent="0.25">
      <c r="A113" s="38" t="s">
        <v>22</v>
      </c>
      <c r="B113" s="39">
        <v>2332</v>
      </c>
      <c r="C113" s="39">
        <v>1</v>
      </c>
      <c r="D113" s="40" t="s">
        <v>23</v>
      </c>
      <c r="E113" s="39" t="s">
        <v>144</v>
      </c>
      <c r="F113" s="39" t="s">
        <v>25</v>
      </c>
      <c r="G113" s="39">
        <v>499</v>
      </c>
      <c r="H113" s="41"/>
      <c r="I113" s="39"/>
      <c r="J113" s="42">
        <f t="shared" si="5"/>
        <v>499</v>
      </c>
      <c r="K113" s="43">
        <v>20</v>
      </c>
      <c r="L113" s="44">
        <f t="shared" si="6"/>
        <v>9980</v>
      </c>
      <c r="M113" s="44">
        <f t="shared" si="7"/>
        <v>0</v>
      </c>
      <c r="N113" s="44">
        <f t="shared" si="8"/>
        <v>0</v>
      </c>
      <c r="O113" s="45">
        <f t="shared" si="9"/>
        <v>9980</v>
      </c>
    </row>
    <row r="114" spans="1:15" x14ac:dyDescent="0.25">
      <c r="A114" s="38" t="s">
        <v>22</v>
      </c>
      <c r="B114" s="39">
        <v>2332</v>
      </c>
      <c r="C114" s="39">
        <v>1</v>
      </c>
      <c r="D114" s="40" t="s">
        <v>23</v>
      </c>
      <c r="E114" s="39" t="s">
        <v>145</v>
      </c>
      <c r="F114" s="39" t="s">
        <v>25</v>
      </c>
      <c r="G114" s="39">
        <v>198</v>
      </c>
      <c r="H114" s="41"/>
      <c r="I114" s="39"/>
      <c r="J114" s="42">
        <f t="shared" si="5"/>
        <v>198</v>
      </c>
      <c r="K114" s="43">
        <v>5</v>
      </c>
      <c r="L114" s="44">
        <f t="shared" si="6"/>
        <v>990</v>
      </c>
      <c r="M114" s="44">
        <f t="shared" si="7"/>
        <v>0</v>
      </c>
      <c r="N114" s="44">
        <f t="shared" si="8"/>
        <v>0</v>
      </c>
      <c r="O114" s="45">
        <f t="shared" si="9"/>
        <v>990</v>
      </c>
    </row>
    <row r="115" spans="1:15" x14ac:dyDescent="0.25">
      <c r="A115" s="38" t="s">
        <v>22</v>
      </c>
      <c r="B115" s="39">
        <v>2332</v>
      </c>
      <c r="C115" s="39">
        <v>1</v>
      </c>
      <c r="D115" s="40" t="s">
        <v>23</v>
      </c>
      <c r="E115" s="39" t="s">
        <v>146</v>
      </c>
      <c r="F115" s="39" t="s">
        <v>25</v>
      </c>
      <c r="G115" s="39">
        <v>604</v>
      </c>
      <c r="H115" s="41"/>
      <c r="I115" s="39"/>
      <c r="J115" s="42">
        <f t="shared" si="5"/>
        <v>604</v>
      </c>
      <c r="K115" s="43">
        <v>50</v>
      </c>
      <c r="L115" s="44">
        <f t="shared" si="6"/>
        <v>30200</v>
      </c>
      <c r="M115" s="44">
        <f t="shared" si="7"/>
        <v>0</v>
      </c>
      <c r="N115" s="44">
        <f t="shared" si="8"/>
        <v>0</v>
      </c>
      <c r="O115" s="45">
        <f t="shared" si="9"/>
        <v>30200</v>
      </c>
    </row>
    <row r="116" spans="1:15" x14ac:dyDescent="0.25">
      <c r="A116" s="38" t="s">
        <v>22</v>
      </c>
      <c r="B116" s="39">
        <v>2332</v>
      </c>
      <c r="C116" s="39">
        <v>1</v>
      </c>
      <c r="D116" s="40" t="s">
        <v>23</v>
      </c>
      <c r="E116" s="39" t="s">
        <v>147</v>
      </c>
      <c r="F116" s="39" t="s">
        <v>25</v>
      </c>
      <c r="G116" s="39"/>
      <c r="H116" s="41"/>
      <c r="I116" s="39"/>
      <c r="J116" s="42">
        <f t="shared" si="5"/>
        <v>0</v>
      </c>
      <c r="K116" s="43">
        <v>5</v>
      </c>
      <c r="L116" s="44">
        <f t="shared" si="6"/>
        <v>0</v>
      </c>
      <c r="M116" s="44">
        <f t="shared" si="7"/>
        <v>0</v>
      </c>
      <c r="N116" s="44">
        <f t="shared" si="8"/>
        <v>0</v>
      </c>
      <c r="O116" s="45">
        <f t="shared" si="9"/>
        <v>0</v>
      </c>
    </row>
    <row r="117" spans="1:15" x14ac:dyDescent="0.25">
      <c r="A117" s="38" t="s">
        <v>27</v>
      </c>
      <c r="B117" s="39">
        <v>2322</v>
      </c>
      <c r="C117" s="39">
        <v>1</v>
      </c>
      <c r="D117" s="40" t="s">
        <v>28</v>
      </c>
      <c r="E117" s="39" t="s">
        <v>148</v>
      </c>
      <c r="F117" s="39" t="s">
        <v>25</v>
      </c>
      <c r="G117" s="39">
        <v>0</v>
      </c>
      <c r="H117" s="41"/>
      <c r="I117" s="39"/>
      <c r="J117" s="42">
        <f t="shared" si="5"/>
        <v>0</v>
      </c>
      <c r="K117" s="43">
        <v>700</v>
      </c>
      <c r="L117" s="44">
        <f t="shared" si="6"/>
        <v>0</v>
      </c>
      <c r="M117" s="44">
        <f t="shared" si="7"/>
        <v>0</v>
      </c>
      <c r="N117" s="44">
        <f t="shared" si="8"/>
        <v>0</v>
      </c>
      <c r="O117" s="45">
        <f t="shared" si="9"/>
        <v>0</v>
      </c>
    </row>
    <row r="118" spans="1:15" x14ac:dyDescent="0.25">
      <c r="A118" s="38" t="s">
        <v>27</v>
      </c>
      <c r="B118" s="39">
        <v>2322</v>
      </c>
      <c r="C118" s="39">
        <v>1</v>
      </c>
      <c r="D118" s="40" t="s">
        <v>28</v>
      </c>
      <c r="E118" s="39" t="s">
        <v>149</v>
      </c>
      <c r="F118" s="39" t="s">
        <v>25</v>
      </c>
      <c r="G118" s="39">
        <v>68</v>
      </c>
      <c r="H118" s="41"/>
      <c r="I118" s="39"/>
      <c r="J118" s="42">
        <f t="shared" si="5"/>
        <v>68</v>
      </c>
      <c r="K118" s="43">
        <v>700</v>
      </c>
      <c r="L118" s="44">
        <f t="shared" si="6"/>
        <v>47600</v>
      </c>
      <c r="M118" s="44">
        <f t="shared" si="7"/>
        <v>0</v>
      </c>
      <c r="N118" s="44">
        <f t="shared" si="8"/>
        <v>0</v>
      </c>
      <c r="O118" s="45">
        <f t="shared" si="9"/>
        <v>47600</v>
      </c>
    </row>
    <row r="119" spans="1:15" x14ac:dyDescent="0.25">
      <c r="A119" s="38" t="s">
        <v>27</v>
      </c>
      <c r="B119" s="39">
        <v>2322</v>
      </c>
      <c r="C119" s="39">
        <v>1</v>
      </c>
      <c r="D119" s="40" t="s">
        <v>28</v>
      </c>
      <c r="E119" s="39" t="s">
        <v>150</v>
      </c>
      <c r="F119" s="39" t="s">
        <v>25</v>
      </c>
      <c r="G119" s="39"/>
      <c r="H119" s="41"/>
      <c r="I119" s="39"/>
      <c r="J119" s="42">
        <f t="shared" si="5"/>
        <v>0</v>
      </c>
      <c r="K119" s="43">
        <v>700</v>
      </c>
      <c r="L119" s="44">
        <f t="shared" si="6"/>
        <v>0</v>
      </c>
      <c r="M119" s="44">
        <f t="shared" si="7"/>
        <v>0</v>
      </c>
      <c r="N119" s="44">
        <f t="shared" si="8"/>
        <v>0</v>
      </c>
      <c r="O119" s="45">
        <f t="shared" si="9"/>
        <v>0</v>
      </c>
    </row>
    <row r="120" spans="1:15" x14ac:dyDescent="0.25">
      <c r="A120" s="38" t="s">
        <v>27</v>
      </c>
      <c r="B120" s="39">
        <v>2322</v>
      </c>
      <c r="C120" s="39">
        <v>1</v>
      </c>
      <c r="D120" s="40" t="s">
        <v>28</v>
      </c>
      <c r="E120" s="39" t="s">
        <v>151</v>
      </c>
      <c r="F120" s="39" t="s">
        <v>25</v>
      </c>
      <c r="G120" s="39">
        <v>0</v>
      </c>
      <c r="H120" s="41"/>
      <c r="I120" s="39"/>
      <c r="J120" s="42">
        <f t="shared" si="5"/>
        <v>0</v>
      </c>
      <c r="K120" s="43">
        <v>700</v>
      </c>
      <c r="L120" s="44">
        <f t="shared" si="6"/>
        <v>0</v>
      </c>
      <c r="M120" s="44">
        <f t="shared" si="7"/>
        <v>0</v>
      </c>
      <c r="N120" s="44">
        <f t="shared" si="8"/>
        <v>0</v>
      </c>
      <c r="O120" s="45">
        <f t="shared" si="9"/>
        <v>0</v>
      </c>
    </row>
    <row r="121" spans="1:15" x14ac:dyDescent="0.25">
      <c r="A121" s="38" t="s">
        <v>57</v>
      </c>
      <c r="B121" s="39">
        <v>2392</v>
      </c>
      <c r="C121" s="39">
        <v>1</v>
      </c>
      <c r="D121" s="40" t="s">
        <v>58</v>
      </c>
      <c r="E121" s="39" t="s">
        <v>152</v>
      </c>
      <c r="F121" s="39" t="s">
        <v>25</v>
      </c>
      <c r="G121" s="39">
        <v>7</v>
      </c>
      <c r="H121" s="41"/>
      <c r="I121" s="39"/>
      <c r="J121" s="42">
        <f t="shared" si="5"/>
        <v>7</v>
      </c>
      <c r="K121" s="43">
        <v>25</v>
      </c>
      <c r="L121" s="44">
        <f t="shared" si="6"/>
        <v>175</v>
      </c>
      <c r="M121" s="44">
        <f t="shared" si="7"/>
        <v>0</v>
      </c>
      <c r="N121" s="44">
        <f t="shared" si="8"/>
        <v>0</v>
      </c>
      <c r="O121" s="45">
        <f t="shared" si="9"/>
        <v>175</v>
      </c>
    </row>
    <row r="122" spans="1:15" x14ac:dyDescent="0.25">
      <c r="A122" s="38" t="s">
        <v>57</v>
      </c>
      <c r="B122" s="39">
        <v>2392</v>
      </c>
      <c r="C122" s="39">
        <v>1</v>
      </c>
      <c r="D122" s="40" t="s">
        <v>58</v>
      </c>
      <c r="E122" s="39" t="s">
        <v>153</v>
      </c>
      <c r="F122" s="39" t="s">
        <v>25</v>
      </c>
      <c r="G122" s="39">
        <v>7</v>
      </c>
      <c r="H122" s="41"/>
      <c r="I122" s="39"/>
      <c r="J122" s="42">
        <f t="shared" si="5"/>
        <v>7</v>
      </c>
      <c r="K122" s="43">
        <v>350</v>
      </c>
      <c r="L122" s="44">
        <f t="shared" si="6"/>
        <v>2450</v>
      </c>
      <c r="M122" s="44">
        <f t="shared" si="7"/>
        <v>0</v>
      </c>
      <c r="N122" s="44">
        <f t="shared" si="8"/>
        <v>0</v>
      </c>
      <c r="O122" s="45">
        <f t="shared" si="9"/>
        <v>2450</v>
      </c>
    </row>
    <row r="123" spans="1:15" x14ac:dyDescent="0.25">
      <c r="A123" s="38" t="s">
        <v>57</v>
      </c>
      <c r="B123" s="39">
        <v>2392</v>
      </c>
      <c r="C123" s="39">
        <v>1</v>
      </c>
      <c r="D123" s="40" t="s">
        <v>58</v>
      </c>
      <c r="E123" s="39" t="s">
        <v>154</v>
      </c>
      <c r="F123" s="39" t="s">
        <v>25</v>
      </c>
      <c r="G123" s="39">
        <v>8</v>
      </c>
      <c r="H123" s="41"/>
      <c r="I123" s="39"/>
      <c r="J123" s="42">
        <f t="shared" si="5"/>
        <v>8</v>
      </c>
      <c r="K123" s="43">
        <v>350</v>
      </c>
      <c r="L123" s="44">
        <f t="shared" si="6"/>
        <v>2800</v>
      </c>
      <c r="M123" s="44">
        <f t="shared" si="7"/>
        <v>0</v>
      </c>
      <c r="N123" s="44">
        <f t="shared" si="8"/>
        <v>0</v>
      </c>
      <c r="O123" s="45">
        <f t="shared" si="9"/>
        <v>2800</v>
      </c>
    </row>
    <row r="124" spans="1:15" x14ac:dyDescent="0.25">
      <c r="A124" s="38" t="s">
        <v>27</v>
      </c>
      <c r="B124" s="39">
        <v>2322</v>
      </c>
      <c r="C124" s="39">
        <v>1</v>
      </c>
      <c r="D124" s="40" t="s">
        <v>28</v>
      </c>
      <c r="E124" s="39" t="s">
        <v>155</v>
      </c>
      <c r="F124" s="39" t="s">
        <v>25</v>
      </c>
      <c r="G124" s="39">
        <v>144</v>
      </c>
      <c r="H124" s="41"/>
      <c r="I124" s="39"/>
      <c r="J124" s="42">
        <f t="shared" si="5"/>
        <v>144</v>
      </c>
      <c r="K124" s="43">
        <v>390</v>
      </c>
      <c r="L124" s="44">
        <f t="shared" si="6"/>
        <v>56160</v>
      </c>
      <c r="M124" s="44">
        <f t="shared" si="7"/>
        <v>0</v>
      </c>
      <c r="N124" s="44">
        <f>+I124*K124</f>
        <v>0</v>
      </c>
      <c r="O124" s="45">
        <f t="shared" si="9"/>
        <v>56160</v>
      </c>
    </row>
    <row r="125" spans="1:15" x14ac:dyDescent="0.25">
      <c r="A125" s="38" t="s">
        <v>27</v>
      </c>
      <c r="B125" s="39">
        <v>2322</v>
      </c>
      <c r="C125" s="39">
        <v>1</v>
      </c>
      <c r="D125" s="40" t="s">
        <v>28</v>
      </c>
      <c r="E125" s="39" t="s">
        <v>156</v>
      </c>
      <c r="F125" s="39" t="s">
        <v>25</v>
      </c>
      <c r="G125" s="39">
        <v>114</v>
      </c>
      <c r="H125" s="41"/>
      <c r="I125" s="39"/>
      <c r="J125" s="42">
        <f t="shared" si="5"/>
        <v>114</v>
      </c>
      <c r="K125" s="43">
        <v>360</v>
      </c>
      <c r="L125" s="44">
        <f t="shared" si="6"/>
        <v>41040</v>
      </c>
      <c r="M125" s="44">
        <f t="shared" si="7"/>
        <v>0</v>
      </c>
      <c r="N125" s="44">
        <f t="shared" si="8"/>
        <v>0</v>
      </c>
      <c r="O125" s="45">
        <f t="shared" si="9"/>
        <v>41040</v>
      </c>
    </row>
    <row r="126" spans="1:15" x14ac:dyDescent="0.25">
      <c r="A126" s="38" t="s">
        <v>57</v>
      </c>
      <c r="B126" s="39">
        <v>2392</v>
      </c>
      <c r="C126" s="39">
        <v>1</v>
      </c>
      <c r="D126" s="40" t="s">
        <v>58</v>
      </c>
      <c r="E126" s="39" t="s">
        <v>157</v>
      </c>
      <c r="F126" s="39" t="s">
        <v>25</v>
      </c>
      <c r="G126" s="39">
        <v>80</v>
      </c>
      <c r="H126" s="41"/>
      <c r="I126" s="39"/>
      <c r="J126" s="42">
        <f t="shared" si="5"/>
        <v>80</v>
      </c>
      <c r="K126" s="43">
        <v>20</v>
      </c>
      <c r="L126" s="44">
        <f t="shared" si="6"/>
        <v>1600</v>
      </c>
      <c r="M126" s="44">
        <f t="shared" si="7"/>
        <v>0</v>
      </c>
      <c r="N126" s="44">
        <f t="shared" si="8"/>
        <v>0</v>
      </c>
      <c r="O126" s="45">
        <f t="shared" si="9"/>
        <v>1600</v>
      </c>
    </row>
    <row r="127" spans="1:15" x14ac:dyDescent="0.25">
      <c r="A127" s="38" t="s">
        <v>33</v>
      </c>
      <c r="B127" s="39">
        <v>2355</v>
      </c>
      <c r="C127" s="39">
        <v>1</v>
      </c>
      <c r="D127" s="40" t="s">
        <v>34</v>
      </c>
      <c r="E127" s="39" t="s">
        <v>158</v>
      </c>
      <c r="F127" s="39" t="s">
        <v>25</v>
      </c>
      <c r="G127" s="39">
        <v>1208</v>
      </c>
      <c r="H127" s="41"/>
      <c r="I127" s="39"/>
      <c r="J127" s="42">
        <f t="shared" si="5"/>
        <v>1208</v>
      </c>
      <c r="K127" s="43">
        <v>7.1</v>
      </c>
      <c r="L127" s="44">
        <f t="shared" si="6"/>
        <v>8576.7999999999993</v>
      </c>
      <c r="M127" s="44">
        <f t="shared" si="7"/>
        <v>0</v>
      </c>
      <c r="N127" s="44">
        <f t="shared" si="8"/>
        <v>0</v>
      </c>
      <c r="O127" s="45">
        <f t="shared" si="9"/>
        <v>8576.7999999999993</v>
      </c>
    </row>
    <row r="128" spans="1:15" x14ac:dyDescent="0.25">
      <c r="A128" s="38" t="s">
        <v>22</v>
      </c>
      <c r="B128" s="39">
        <v>2332</v>
      </c>
      <c r="C128" s="39">
        <v>1</v>
      </c>
      <c r="D128" s="40" t="s">
        <v>23</v>
      </c>
      <c r="E128" s="39" t="s">
        <v>159</v>
      </c>
      <c r="F128" s="39" t="s">
        <v>25</v>
      </c>
      <c r="G128" s="39">
        <v>0</v>
      </c>
      <c r="H128" s="41"/>
      <c r="I128" s="39"/>
      <c r="J128" s="42">
        <f t="shared" si="5"/>
        <v>0</v>
      </c>
      <c r="K128" s="43">
        <v>25</v>
      </c>
      <c r="L128" s="44">
        <f t="shared" si="6"/>
        <v>0</v>
      </c>
      <c r="M128" s="44">
        <f t="shared" si="7"/>
        <v>0</v>
      </c>
      <c r="N128" s="44">
        <f t="shared" si="8"/>
        <v>0</v>
      </c>
      <c r="O128" s="45">
        <f t="shared" si="9"/>
        <v>0</v>
      </c>
    </row>
    <row r="129" spans="1:15" x14ac:dyDescent="0.25">
      <c r="A129" s="38" t="s">
        <v>22</v>
      </c>
      <c r="B129" s="39">
        <v>2332</v>
      </c>
      <c r="C129" s="39">
        <v>1</v>
      </c>
      <c r="D129" s="40" t="s">
        <v>23</v>
      </c>
      <c r="E129" s="39" t="s">
        <v>160</v>
      </c>
      <c r="F129" s="39" t="s">
        <v>25</v>
      </c>
      <c r="G129" s="39">
        <v>11</v>
      </c>
      <c r="H129" s="41"/>
      <c r="I129" s="39"/>
      <c r="J129" s="42">
        <f t="shared" si="5"/>
        <v>11</v>
      </c>
      <c r="K129" s="43">
        <v>30</v>
      </c>
      <c r="L129" s="44">
        <f t="shared" si="6"/>
        <v>330</v>
      </c>
      <c r="M129" s="44">
        <f t="shared" si="7"/>
        <v>0</v>
      </c>
      <c r="N129" s="44">
        <f t="shared" si="8"/>
        <v>0</v>
      </c>
      <c r="O129" s="45">
        <f t="shared" si="9"/>
        <v>330</v>
      </c>
    </row>
    <row r="130" spans="1:15" x14ac:dyDescent="0.25">
      <c r="A130" s="38" t="s">
        <v>33</v>
      </c>
      <c r="B130" s="39">
        <v>2355</v>
      </c>
      <c r="C130" s="39">
        <v>1</v>
      </c>
      <c r="D130" s="40" t="s">
        <v>34</v>
      </c>
      <c r="E130" s="39" t="s">
        <v>161</v>
      </c>
      <c r="F130" s="39" t="s">
        <v>25</v>
      </c>
      <c r="G130" s="39">
        <v>0</v>
      </c>
      <c r="H130" s="41"/>
      <c r="I130" s="39"/>
      <c r="J130" s="42">
        <f t="shared" si="5"/>
        <v>0</v>
      </c>
      <c r="K130" s="43">
        <v>2</v>
      </c>
      <c r="L130" s="44">
        <f t="shared" si="6"/>
        <v>0</v>
      </c>
      <c r="M130" s="44">
        <f t="shared" si="7"/>
        <v>0</v>
      </c>
      <c r="N130" s="44">
        <f t="shared" si="8"/>
        <v>0</v>
      </c>
      <c r="O130" s="45">
        <f t="shared" si="9"/>
        <v>0</v>
      </c>
    </row>
    <row r="131" spans="1:15" x14ac:dyDescent="0.25">
      <c r="A131" s="38" t="s">
        <v>33</v>
      </c>
      <c r="B131" s="39">
        <v>2355</v>
      </c>
      <c r="C131" s="39">
        <v>1</v>
      </c>
      <c r="D131" s="40" t="s">
        <v>34</v>
      </c>
      <c r="E131" s="39" t="s">
        <v>162</v>
      </c>
      <c r="F131" s="39" t="s">
        <v>25</v>
      </c>
      <c r="G131" s="39">
        <v>174</v>
      </c>
      <c r="H131" s="41"/>
      <c r="I131" s="39"/>
      <c r="J131" s="42">
        <f t="shared" si="5"/>
        <v>174</v>
      </c>
      <c r="K131" s="43">
        <v>0</v>
      </c>
      <c r="L131" s="44">
        <f t="shared" si="6"/>
        <v>0</v>
      </c>
      <c r="M131" s="44">
        <f t="shared" si="7"/>
        <v>0</v>
      </c>
      <c r="N131" s="44">
        <f t="shared" si="8"/>
        <v>0</v>
      </c>
      <c r="O131" s="45">
        <f t="shared" si="9"/>
        <v>0</v>
      </c>
    </row>
    <row r="132" spans="1:15" x14ac:dyDescent="0.25">
      <c r="A132" s="38" t="s">
        <v>33</v>
      </c>
      <c r="B132" s="39">
        <v>2355</v>
      </c>
      <c r="C132" s="39">
        <v>1</v>
      </c>
      <c r="D132" s="40" t="s">
        <v>34</v>
      </c>
      <c r="E132" s="39" t="s">
        <v>163</v>
      </c>
      <c r="F132" s="39" t="s">
        <v>25</v>
      </c>
      <c r="G132" s="39">
        <v>13</v>
      </c>
      <c r="H132" s="41"/>
      <c r="I132" s="39"/>
      <c r="J132" s="42">
        <f t="shared" si="5"/>
        <v>13</v>
      </c>
      <c r="K132" s="43">
        <v>300</v>
      </c>
      <c r="L132" s="44">
        <f t="shared" si="6"/>
        <v>3900</v>
      </c>
      <c r="M132" s="44">
        <f t="shared" si="7"/>
        <v>0</v>
      </c>
      <c r="N132" s="44">
        <f t="shared" si="8"/>
        <v>0</v>
      </c>
      <c r="O132" s="45">
        <f t="shared" si="9"/>
        <v>3900</v>
      </c>
    </row>
    <row r="133" spans="1:15" x14ac:dyDescent="0.25">
      <c r="A133" s="38" t="s">
        <v>71</v>
      </c>
      <c r="B133" s="39">
        <v>2363</v>
      </c>
      <c r="C133" s="39">
        <v>7</v>
      </c>
      <c r="D133" s="40" t="s">
        <v>72</v>
      </c>
      <c r="E133" s="39" t="s">
        <v>164</v>
      </c>
      <c r="F133" s="39" t="s">
        <v>25</v>
      </c>
      <c r="G133" s="39">
        <v>14</v>
      </c>
      <c r="H133" s="41"/>
      <c r="I133" s="39"/>
      <c r="J133" s="42">
        <f t="shared" si="5"/>
        <v>14</v>
      </c>
      <c r="K133" s="43">
        <v>350</v>
      </c>
      <c r="L133" s="44">
        <f t="shared" si="6"/>
        <v>4900</v>
      </c>
      <c r="M133" s="44">
        <f t="shared" si="7"/>
        <v>0</v>
      </c>
      <c r="N133" s="44">
        <f t="shared" si="8"/>
        <v>0</v>
      </c>
      <c r="O133" s="45">
        <f t="shared" si="9"/>
        <v>4900</v>
      </c>
    </row>
    <row r="134" spans="1:15" x14ac:dyDescent="0.25">
      <c r="A134" s="38" t="s">
        <v>57</v>
      </c>
      <c r="B134" s="39">
        <v>2392</v>
      </c>
      <c r="C134" s="39">
        <v>1</v>
      </c>
      <c r="D134" s="40" t="s">
        <v>58</v>
      </c>
      <c r="E134" s="39" t="s">
        <v>165</v>
      </c>
      <c r="F134" s="39" t="s">
        <v>25</v>
      </c>
      <c r="G134" s="39">
        <v>0</v>
      </c>
      <c r="H134" s="41"/>
      <c r="I134" s="39"/>
      <c r="J134" s="42">
        <f t="shared" si="5"/>
        <v>0</v>
      </c>
      <c r="K134" s="43">
        <v>15</v>
      </c>
      <c r="L134" s="44">
        <f t="shared" si="6"/>
        <v>0</v>
      </c>
      <c r="M134" s="44">
        <f t="shared" si="7"/>
        <v>0</v>
      </c>
      <c r="N134" s="44">
        <f t="shared" si="8"/>
        <v>0</v>
      </c>
      <c r="O134" s="45">
        <f t="shared" si="9"/>
        <v>0</v>
      </c>
    </row>
    <row r="135" spans="1:15" x14ac:dyDescent="0.25">
      <c r="A135" s="38" t="s">
        <v>71</v>
      </c>
      <c r="B135" s="39">
        <v>2363</v>
      </c>
      <c r="C135" s="39">
        <v>7</v>
      </c>
      <c r="D135" s="40" t="s">
        <v>72</v>
      </c>
      <c r="E135" s="39" t="s">
        <v>166</v>
      </c>
      <c r="F135" s="39" t="s">
        <v>25</v>
      </c>
      <c r="G135" s="39">
        <v>615</v>
      </c>
      <c r="H135" s="41"/>
      <c r="I135" s="39"/>
      <c r="J135" s="42">
        <f t="shared" si="5"/>
        <v>615</v>
      </c>
      <c r="K135" s="43">
        <v>5</v>
      </c>
      <c r="L135" s="44">
        <f t="shared" si="6"/>
        <v>3075</v>
      </c>
      <c r="M135" s="44">
        <f t="shared" si="7"/>
        <v>0</v>
      </c>
      <c r="N135" s="44">
        <f t="shared" si="8"/>
        <v>0</v>
      </c>
      <c r="O135" s="45">
        <f t="shared" si="9"/>
        <v>3075</v>
      </c>
    </row>
    <row r="136" spans="1:15" x14ac:dyDescent="0.25">
      <c r="A136" s="38" t="s">
        <v>71</v>
      </c>
      <c r="B136" s="39">
        <v>2363</v>
      </c>
      <c r="C136" s="39">
        <v>7</v>
      </c>
      <c r="D136" s="40" t="s">
        <v>72</v>
      </c>
      <c r="E136" s="39" t="s">
        <v>167</v>
      </c>
      <c r="F136" s="39"/>
      <c r="G136" s="39">
        <v>10</v>
      </c>
      <c r="H136" s="41"/>
      <c r="I136" s="39"/>
      <c r="J136" s="42">
        <f t="shared" si="5"/>
        <v>10</v>
      </c>
      <c r="K136" s="43">
        <v>400</v>
      </c>
      <c r="L136" s="44">
        <f t="shared" si="6"/>
        <v>4000</v>
      </c>
      <c r="M136" s="44">
        <f t="shared" si="7"/>
        <v>0</v>
      </c>
      <c r="N136" s="44">
        <f t="shared" si="8"/>
        <v>0</v>
      </c>
      <c r="O136" s="45">
        <f t="shared" si="9"/>
        <v>4000</v>
      </c>
    </row>
    <row r="137" spans="1:15" x14ac:dyDescent="0.25">
      <c r="A137" s="38" t="s">
        <v>22</v>
      </c>
      <c r="B137" s="39">
        <v>2332</v>
      </c>
      <c r="C137" s="39">
        <v>1</v>
      </c>
      <c r="D137" s="40" t="s">
        <v>23</v>
      </c>
      <c r="E137" s="39" t="s">
        <v>168</v>
      </c>
      <c r="F137" s="39" t="s">
        <v>25</v>
      </c>
      <c r="G137" s="39">
        <v>100</v>
      </c>
      <c r="H137" s="41"/>
      <c r="I137" s="39"/>
      <c r="J137" s="42">
        <f t="shared" si="5"/>
        <v>100</v>
      </c>
      <c r="K137" s="43">
        <v>30</v>
      </c>
      <c r="L137" s="44">
        <f t="shared" si="6"/>
        <v>3000</v>
      </c>
      <c r="M137" s="44">
        <f t="shared" si="7"/>
        <v>0</v>
      </c>
      <c r="N137" s="44">
        <f t="shared" si="8"/>
        <v>0</v>
      </c>
      <c r="O137" s="45">
        <f t="shared" si="9"/>
        <v>3000</v>
      </c>
    </row>
    <row r="138" spans="1:15" x14ac:dyDescent="0.25">
      <c r="A138" s="38" t="s">
        <v>22</v>
      </c>
      <c r="B138" s="39">
        <v>2332</v>
      </c>
      <c r="C138" s="39">
        <v>1</v>
      </c>
      <c r="D138" s="40" t="s">
        <v>23</v>
      </c>
      <c r="E138" s="39" t="s">
        <v>169</v>
      </c>
      <c r="F138" s="39" t="s">
        <v>25</v>
      </c>
      <c r="G138" s="39">
        <v>0</v>
      </c>
      <c r="H138" s="41"/>
      <c r="I138" s="39"/>
      <c r="J138" s="42">
        <f t="shared" si="5"/>
        <v>0</v>
      </c>
      <c r="K138" s="43">
        <v>30</v>
      </c>
      <c r="L138" s="44">
        <f t="shared" si="6"/>
        <v>0</v>
      </c>
      <c r="M138" s="44">
        <f t="shared" si="7"/>
        <v>0</v>
      </c>
      <c r="N138" s="44">
        <f t="shared" si="8"/>
        <v>0</v>
      </c>
      <c r="O138" s="45">
        <f t="shared" si="9"/>
        <v>0</v>
      </c>
    </row>
    <row r="139" spans="1:15" x14ac:dyDescent="0.25">
      <c r="A139" s="38" t="s">
        <v>57</v>
      </c>
      <c r="B139" s="39">
        <v>2392</v>
      </c>
      <c r="C139" s="39">
        <v>1</v>
      </c>
      <c r="D139" s="40" t="s">
        <v>58</v>
      </c>
      <c r="E139" s="39" t="s">
        <v>170</v>
      </c>
      <c r="F139" s="39" t="s">
        <v>25</v>
      </c>
      <c r="G139" s="39">
        <v>10</v>
      </c>
      <c r="H139" s="41"/>
      <c r="I139" s="39"/>
      <c r="J139" s="42">
        <f t="shared" si="5"/>
        <v>10</v>
      </c>
      <c r="K139" s="43">
        <v>50</v>
      </c>
      <c r="L139" s="44">
        <f t="shared" si="6"/>
        <v>500</v>
      </c>
      <c r="M139" s="44">
        <f t="shared" si="7"/>
        <v>0</v>
      </c>
      <c r="N139" s="44">
        <f t="shared" si="8"/>
        <v>0</v>
      </c>
      <c r="O139" s="45">
        <f t="shared" si="9"/>
        <v>500</v>
      </c>
    </row>
    <row r="140" spans="1:15" x14ac:dyDescent="0.25">
      <c r="A140" s="38" t="s">
        <v>57</v>
      </c>
      <c r="B140" s="39">
        <v>2392</v>
      </c>
      <c r="C140" s="39">
        <v>1</v>
      </c>
      <c r="D140" s="40" t="s">
        <v>58</v>
      </c>
      <c r="E140" s="39" t="s">
        <v>171</v>
      </c>
      <c r="F140" s="39" t="s">
        <v>25</v>
      </c>
      <c r="G140" s="39"/>
      <c r="H140" s="41"/>
      <c r="I140" s="39"/>
      <c r="J140" s="42">
        <f t="shared" si="5"/>
        <v>0</v>
      </c>
      <c r="K140" s="43">
        <v>50</v>
      </c>
      <c r="L140" s="44">
        <f t="shared" si="6"/>
        <v>0</v>
      </c>
      <c r="M140" s="44">
        <f t="shared" si="7"/>
        <v>0</v>
      </c>
      <c r="N140" s="44">
        <f t="shared" si="8"/>
        <v>0</v>
      </c>
      <c r="O140" s="45">
        <f t="shared" si="9"/>
        <v>0</v>
      </c>
    </row>
    <row r="141" spans="1:15" x14ac:dyDescent="0.25">
      <c r="A141" s="38" t="s">
        <v>57</v>
      </c>
      <c r="B141" s="39">
        <v>2392</v>
      </c>
      <c r="C141" s="39">
        <v>1</v>
      </c>
      <c r="D141" s="40" t="s">
        <v>58</v>
      </c>
      <c r="E141" s="39" t="s">
        <v>172</v>
      </c>
      <c r="F141" s="39" t="s">
        <v>25</v>
      </c>
      <c r="G141" s="39">
        <v>0</v>
      </c>
      <c r="H141" s="41"/>
      <c r="I141" s="39"/>
      <c r="J141" s="42">
        <f t="shared" si="5"/>
        <v>0</v>
      </c>
      <c r="K141" s="43">
        <v>140</v>
      </c>
      <c r="L141" s="44">
        <f t="shared" si="6"/>
        <v>0</v>
      </c>
      <c r="M141" s="44">
        <f t="shared" si="7"/>
        <v>0</v>
      </c>
      <c r="N141" s="44">
        <f t="shared" si="8"/>
        <v>0</v>
      </c>
      <c r="O141" s="45">
        <f t="shared" si="9"/>
        <v>0</v>
      </c>
    </row>
    <row r="142" spans="1:15" x14ac:dyDescent="0.25">
      <c r="A142" s="38" t="s">
        <v>57</v>
      </c>
      <c r="B142" s="39">
        <v>2392</v>
      </c>
      <c r="C142" s="39">
        <v>1</v>
      </c>
      <c r="D142" s="40" t="s">
        <v>58</v>
      </c>
      <c r="E142" s="39" t="s">
        <v>173</v>
      </c>
      <c r="F142" s="39" t="s">
        <v>25</v>
      </c>
      <c r="G142" s="39">
        <v>9</v>
      </c>
      <c r="H142" s="41"/>
      <c r="I142" s="39"/>
      <c r="J142" s="42">
        <f t="shared" ref="J142:J149" si="10">+G142+H142-I142</f>
        <v>9</v>
      </c>
      <c r="K142" s="43">
        <v>285</v>
      </c>
      <c r="L142" s="44">
        <f t="shared" ref="L142:L149" si="11">+G142*K142</f>
        <v>2565</v>
      </c>
      <c r="M142" s="44">
        <f t="shared" ref="M142:M149" si="12">+H142*K142</f>
        <v>0</v>
      </c>
      <c r="N142" s="44">
        <f t="shared" ref="N142:N149" si="13">+I142*K142</f>
        <v>0</v>
      </c>
      <c r="O142" s="45">
        <f t="shared" ref="O142:O149" si="14">+L142+M142-N142</f>
        <v>2565</v>
      </c>
    </row>
    <row r="143" spans="1:15" x14ac:dyDescent="0.25">
      <c r="A143" s="38" t="s">
        <v>57</v>
      </c>
      <c r="B143" s="39">
        <v>2392</v>
      </c>
      <c r="C143" s="39">
        <v>1</v>
      </c>
      <c r="D143" s="40" t="s">
        <v>58</v>
      </c>
      <c r="E143" s="39" t="s">
        <v>174</v>
      </c>
      <c r="F143" s="39" t="s">
        <v>25</v>
      </c>
      <c r="G143" s="39">
        <v>9</v>
      </c>
      <c r="H143" s="41"/>
      <c r="I143" s="39"/>
      <c r="J143" s="42">
        <f t="shared" si="10"/>
        <v>9</v>
      </c>
      <c r="K143" s="43">
        <v>285</v>
      </c>
      <c r="L143" s="44">
        <f t="shared" si="11"/>
        <v>2565</v>
      </c>
      <c r="M143" s="44">
        <f t="shared" si="12"/>
        <v>0</v>
      </c>
      <c r="N143" s="44">
        <f t="shared" si="13"/>
        <v>0</v>
      </c>
      <c r="O143" s="45">
        <f t="shared" si="14"/>
        <v>2565</v>
      </c>
    </row>
    <row r="144" spans="1:15" x14ac:dyDescent="0.25">
      <c r="A144" s="38" t="s">
        <v>71</v>
      </c>
      <c r="B144" s="39">
        <v>2363</v>
      </c>
      <c r="C144" s="39">
        <v>7</v>
      </c>
      <c r="D144" s="40" t="s">
        <v>72</v>
      </c>
      <c r="E144" s="39" t="s">
        <v>175</v>
      </c>
      <c r="F144" s="39" t="s">
        <v>25</v>
      </c>
      <c r="G144" s="39">
        <v>0</v>
      </c>
      <c r="H144" s="41"/>
      <c r="I144" s="39"/>
      <c r="J144" s="42">
        <f t="shared" si="10"/>
        <v>0</v>
      </c>
      <c r="K144" s="43">
        <v>45</v>
      </c>
      <c r="L144" s="44">
        <f t="shared" si="11"/>
        <v>0</v>
      </c>
      <c r="M144" s="44">
        <f t="shared" si="12"/>
        <v>0</v>
      </c>
      <c r="N144" s="44">
        <f t="shared" si="13"/>
        <v>0</v>
      </c>
      <c r="O144" s="45">
        <f t="shared" si="14"/>
        <v>0</v>
      </c>
    </row>
    <row r="145" spans="1:15" x14ac:dyDescent="0.25">
      <c r="A145" s="38" t="s">
        <v>71</v>
      </c>
      <c r="B145" s="39">
        <v>2363</v>
      </c>
      <c r="C145" s="39">
        <v>7</v>
      </c>
      <c r="D145" s="40" t="s">
        <v>72</v>
      </c>
      <c r="E145" s="39" t="s">
        <v>176</v>
      </c>
      <c r="F145" s="39" t="s">
        <v>25</v>
      </c>
      <c r="G145" s="39">
        <v>13</v>
      </c>
      <c r="H145" s="41"/>
      <c r="I145" s="39"/>
      <c r="J145" s="42">
        <f t="shared" si="10"/>
        <v>13</v>
      </c>
      <c r="K145" s="43">
        <v>750</v>
      </c>
      <c r="L145" s="44">
        <f t="shared" si="11"/>
        <v>9750</v>
      </c>
      <c r="M145" s="44">
        <f t="shared" si="12"/>
        <v>0</v>
      </c>
      <c r="N145" s="44">
        <f t="shared" si="13"/>
        <v>0</v>
      </c>
      <c r="O145" s="45">
        <f t="shared" si="14"/>
        <v>9750</v>
      </c>
    </row>
    <row r="146" spans="1:15" x14ac:dyDescent="0.25">
      <c r="A146" s="38" t="s">
        <v>22</v>
      </c>
      <c r="B146" s="39">
        <v>2332</v>
      </c>
      <c r="C146" s="39">
        <v>1</v>
      </c>
      <c r="D146" s="40" t="s">
        <v>23</v>
      </c>
      <c r="E146" s="39" t="s">
        <v>177</v>
      </c>
      <c r="F146" s="39" t="s">
        <v>25</v>
      </c>
      <c r="G146" s="39">
        <v>56</v>
      </c>
      <c r="H146" s="41"/>
      <c r="I146" s="39"/>
      <c r="J146" s="42">
        <f>+G146+H146-I146</f>
        <v>56</v>
      </c>
      <c r="K146" s="43">
        <v>200</v>
      </c>
      <c r="L146" s="44">
        <f>+G146*K146</f>
        <v>11200</v>
      </c>
      <c r="M146" s="44">
        <f>+H146*K146</f>
        <v>0</v>
      </c>
      <c r="N146" s="44">
        <f>+I146*K146</f>
        <v>0</v>
      </c>
      <c r="O146" s="45">
        <f>+L146+M146-N146</f>
        <v>11200</v>
      </c>
    </row>
    <row r="147" spans="1:15" x14ac:dyDescent="0.25">
      <c r="A147" s="38" t="s">
        <v>57</v>
      </c>
      <c r="B147" s="39">
        <v>2392</v>
      </c>
      <c r="C147" s="39">
        <v>1</v>
      </c>
      <c r="D147" s="40" t="s">
        <v>58</v>
      </c>
      <c r="E147" s="39" t="s">
        <v>178</v>
      </c>
      <c r="F147" s="39" t="s">
        <v>25</v>
      </c>
      <c r="G147" s="39">
        <v>11</v>
      </c>
      <c r="H147" s="41"/>
      <c r="I147" s="39"/>
      <c r="J147" s="42">
        <f t="shared" si="10"/>
        <v>11</v>
      </c>
      <c r="K147" s="43"/>
      <c r="L147" s="44">
        <f t="shared" si="11"/>
        <v>0</v>
      </c>
      <c r="M147" s="44">
        <f t="shared" si="12"/>
        <v>0</v>
      </c>
      <c r="N147" s="44">
        <f t="shared" si="13"/>
        <v>0</v>
      </c>
      <c r="O147" s="45">
        <f t="shared" si="14"/>
        <v>0</v>
      </c>
    </row>
    <row r="148" spans="1:15" ht="15.75" customHeight="1" x14ac:dyDescent="0.25">
      <c r="A148" s="38" t="s">
        <v>57</v>
      </c>
      <c r="B148" s="39">
        <v>2392</v>
      </c>
      <c r="C148" s="39">
        <v>1</v>
      </c>
      <c r="D148" s="40" t="s">
        <v>58</v>
      </c>
      <c r="E148" s="39" t="s">
        <v>179</v>
      </c>
      <c r="F148" s="39" t="s">
        <v>25</v>
      </c>
      <c r="G148" s="39">
        <v>9</v>
      </c>
      <c r="H148" s="41"/>
      <c r="I148" s="39"/>
      <c r="J148" s="42">
        <f t="shared" si="10"/>
        <v>9</v>
      </c>
      <c r="K148" s="43"/>
      <c r="L148" s="44">
        <f t="shared" si="11"/>
        <v>0</v>
      </c>
      <c r="M148" s="44">
        <f t="shared" si="12"/>
        <v>0</v>
      </c>
      <c r="N148" s="44">
        <f t="shared" si="13"/>
        <v>0</v>
      </c>
      <c r="O148" s="45">
        <f t="shared" si="14"/>
        <v>0</v>
      </c>
    </row>
    <row r="149" spans="1:15" x14ac:dyDescent="0.25">
      <c r="A149" s="38" t="s">
        <v>33</v>
      </c>
      <c r="B149" s="39">
        <v>2355</v>
      </c>
      <c r="C149" s="39">
        <v>1</v>
      </c>
      <c r="D149" s="40" t="s">
        <v>34</v>
      </c>
      <c r="E149" s="39" t="s">
        <v>180</v>
      </c>
      <c r="F149" s="39" t="s">
        <v>25</v>
      </c>
      <c r="G149" s="39">
        <v>12</v>
      </c>
      <c r="H149" s="41"/>
      <c r="I149" s="39"/>
      <c r="J149" s="42">
        <f t="shared" si="10"/>
        <v>12</v>
      </c>
      <c r="K149" s="43">
        <v>30</v>
      </c>
      <c r="L149" s="44">
        <f t="shared" si="11"/>
        <v>360</v>
      </c>
      <c r="M149" s="44">
        <f t="shared" si="12"/>
        <v>0</v>
      </c>
      <c r="N149" s="44">
        <f t="shared" si="13"/>
        <v>0</v>
      </c>
      <c r="O149" s="45">
        <f t="shared" si="14"/>
        <v>360</v>
      </c>
    </row>
    <row r="150" spans="1:15" ht="15.75" thickBot="1" x14ac:dyDescent="0.3">
      <c r="A150" s="47"/>
      <c r="B150" s="48" t="s">
        <v>21</v>
      </c>
      <c r="C150" s="49"/>
      <c r="D150" s="50"/>
      <c r="E150" s="49"/>
      <c r="F150" s="49"/>
      <c r="G150" s="49">
        <f>SUBTOTAL(109,G9:G149)</f>
        <v>16666</v>
      </c>
      <c r="H150" s="49">
        <f>SUBTOTAL(109,H9:H149)</f>
        <v>0</v>
      </c>
      <c r="I150" s="49">
        <f>SUM(J9:J149)</f>
        <v>16666</v>
      </c>
      <c r="J150" s="49">
        <f>+G150+H150-I150+SUM(J9:J149)</f>
        <v>16666</v>
      </c>
      <c r="K150" s="51"/>
      <c r="L150" s="51">
        <f>SUBTOTAL(109,L9:L149)</f>
        <v>693763.60000000009</v>
      </c>
      <c r="M150" s="51">
        <f>SUBTOTAL(109,M9:M149)</f>
        <v>0</v>
      </c>
      <c r="N150" s="51">
        <f>SUBTOTAL(109,N9:N149)</f>
        <v>0</v>
      </c>
      <c r="O150" s="52">
        <f>SUBTOTAL(109,O9:O149)</f>
        <v>693763.60000000009</v>
      </c>
    </row>
  </sheetData>
  <autoFilter ref="A8:A138" xr:uid="{EBCA7EF5-7ADB-45C2-85A6-C69A0973767D}"/>
  <mergeCells count="6">
    <mergeCell ref="E3:F3"/>
    <mergeCell ref="E4:F4"/>
    <mergeCell ref="E5:F5"/>
    <mergeCell ref="B7:D7"/>
    <mergeCell ref="G7:J7"/>
    <mergeCell ref="L7:O7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Deleon</dc:creator>
  <cp:lastModifiedBy>DC Deleon</cp:lastModifiedBy>
  <dcterms:created xsi:type="dcterms:W3CDTF">2023-04-28T18:47:29Z</dcterms:created>
  <dcterms:modified xsi:type="dcterms:W3CDTF">2023-05-02T16:12:43Z</dcterms:modified>
</cp:coreProperties>
</file>